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pivotCache/pivotCacheDefinition22.xml" ContentType="application/vnd.openxmlformats-officedocument.spreadsheetml.pivotCacheDefinition+xml"/>
  <Override PartName="/xl/pivotCache/pivotCacheRecords22.xml" ContentType="application/vnd.openxmlformats-officedocument.spreadsheetml.pivotCacheRecords+xml"/>
  <Override PartName="/xl/pivotCache/pivotCacheDefinition23.xml" ContentType="application/vnd.openxmlformats-officedocument.spreadsheetml.pivotCacheDefinition+xml"/>
  <Override PartName="/xl/pivotCache/pivotCacheRecords23.xml" ContentType="application/vnd.openxmlformats-officedocument.spreadsheetml.pivotCacheRecords+xml"/>
  <Override PartName="/xl/pivotCache/pivotCacheDefinition24.xml" ContentType="application/vnd.openxmlformats-officedocument.spreadsheetml.pivotCacheDefinition+xml"/>
  <Override PartName="/xl/pivotCache/pivotCacheRecords24.xml" ContentType="application/vnd.openxmlformats-officedocument.spreadsheetml.pivotCacheRecords+xml"/>
  <Override PartName="/xl/pivotCache/pivotCacheDefinition25.xml" ContentType="application/vnd.openxmlformats-officedocument.spreadsheetml.pivotCacheDefinition+xml"/>
  <Override PartName="/xl/pivotCache/pivotCacheRecords25.xml" ContentType="application/vnd.openxmlformats-officedocument.spreadsheetml.pivotCacheRecords+xml"/>
  <Override PartName="/xl/pivotCache/pivotCacheDefinition26.xml" ContentType="application/vnd.openxmlformats-officedocument.spreadsheetml.pivotCacheDefinition+xml"/>
  <Override PartName="/xl/pivotCache/pivotCacheRecords26.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https://enterpriseforeducation-my.sharepoint.com/personal/rgreen_careersandenterprise_co_uk/Documents/Documents/Resource updates Feb 26/"/>
    </mc:Choice>
  </mc:AlternateContent>
  <xr:revisionPtr revIDLastSave="3" documentId="8_{2E69A047-5139-48C2-B161-943B27248DD5}" xr6:coauthVersionLast="47" xr6:coauthVersionMax="47" xr10:uidLastSave="{DEDFB377-4CB6-4540-8A34-63216BF596B1}"/>
  <bookViews>
    <workbookView xWindow="28680" yWindow="-120" windowWidth="29040" windowHeight="15720" activeTab="1" xr2:uid="{F1844CD7-F2F0-4D83-A0CC-AB79298C7A97}"/>
  </bookViews>
  <sheets>
    <sheet name="Guidance " sheetId="7" r:id="rId1"/>
    <sheet name="OTHER" sheetId="28" r:id="rId2"/>
    <sheet name="English" sheetId="13" r:id="rId3"/>
    <sheet name="Maths" sheetId="9" r:id="rId4"/>
    <sheet name="Sheet1" sheetId="18" state="hidden" r:id="rId5"/>
    <sheet name="PSHE" sheetId="16" r:id="rId6"/>
    <sheet name="Enrichment" sheetId="17" r:id="rId7"/>
    <sheet name="Science" sheetId="34" r:id="rId8"/>
    <sheet name="MFL" sheetId="30" r:id="rId9"/>
    <sheet name="Food tech" sheetId="43" r:id="rId10"/>
    <sheet name="Humanities" sheetId="31" r:id="rId11"/>
    <sheet name="Creative Arts" sheetId="41" r:id="rId12"/>
    <sheet name="PE" sheetId="32" r:id="rId13"/>
    <sheet name="Vocational" sheetId="42" r:id="rId14"/>
    <sheet name="RE" sheetId="29" r:id="rId15"/>
    <sheet name="IT" sheetId="37" r:id="rId16"/>
    <sheet name="Tutorial" sheetId="39" r:id="rId17"/>
    <sheet name="Business" sheetId="35" r:id="rId18"/>
    <sheet name="Engineering" sheetId="36" r:id="rId19"/>
    <sheet name="Design and tech" sheetId="33" r:id="rId20"/>
    <sheet name="Health and Social" sheetId="38" r:id="rId21"/>
    <sheet name="Summary - Whole school" sheetId="24" r:id="rId22"/>
    <sheet name="Summary - Subject" sheetId="26" r:id="rId23"/>
    <sheet name="Summary - Year group" sheetId="27" r:id="rId24"/>
    <sheet name="Data" sheetId="21" r:id="rId25"/>
  </sheets>
  <calcPr calcId="191028"/>
  <pivotCaches>
    <pivotCache cacheId="0" r:id="rId26"/>
    <pivotCache cacheId="1" r:id="rId27"/>
    <pivotCache cacheId="2" r:id="rId28"/>
    <pivotCache cacheId="3" r:id="rId29"/>
    <pivotCache cacheId="4" r:id="rId30"/>
    <pivotCache cacheId="5" r:id="rId31"/>
    <pivotCache cacheId="6" r:id="rId32"/>
    <pivotCache cacheId="7" r:id="rId33"/>
    <pivotCache cacheId="8" r:id="rId34"/>
    <pivotCache cacheId="9" r:id="rId35"/>
    <pivotCache cacheId="10" r:id="rId36"/>
    <pivotCache cacheId="11" r:id="rId37"/>
    <pivotCache cacheId="12" r:id="rId38"/>
    <pivotCache cacheId="13" r:id="rId39"/>
    <pivotCache cacheId="14" r:id="rId40"/>
    <pivotCache cacheId="15" r:id="rId41"/>
    <pivotCache cacheId="16" r:id="rId42"/>
    <pivotCache cacheId="17" r:id="rId43"/>
    <pivotCache cacheId="18" r:id="rId44"/>
    <pivotCache cacheId="19" r:id="rId45"/>
    <pivotCache cacheId="20" r:id="rId46"/>
    <pivotCache cacheId="21" r:id="rId47"/>
    <pivotCache cacheId="22" r:id="rId48"/>
    <pivotCache cacheId="23" r:id="rId49"/>
    <pivotCache cacheId="24" r:id="rId50"/>
    <pivotCache cacheId="25" r:id="rId5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7" l="1"/>
  <c r="L4" i="27"/>
  <c r="AL4" i="26"/>
  <c r="AJ4" i="26"/>
  <c r="AH4" i="26"/>
  <c r="AF4" i="26"/>
  <c r="AD4" i="26"/>
  <c r="AB4" i="26"/>
  <c r="Z4" i="26"/>
  <c r="X4" i="26"/>
  <c r="V4" i="26"/>
  <c r="T4" i="26"/>
  <c r="P4" i="26"/>
  <c r="R4" i="26"/>
  <c r="N4" i="26"/>
  <c r="L4" i="26"/>
  <c r="J4" i="26"/>
  <c r="B4" i="26"/>
  <c r="AD43" i="21"/>
  <c r="AD42" i="21"/>
  <c r="AD41" i="21"/>
  <c r="AD40" i="21"/>
  <c r="AD39" i="21"/>
  <c r="AD38" i="21"/>
  <c r="AD37" i="21"/>
  <c r="AD36" i="21"/>
  <c r="AD35" i="21"/>
  <c r="AD34" i="21"/>
  <c r="AD33" i="21"/>
  <c r="AD32" i="21"/>
  <c r="AD31" i="21"/>
  <c r="AD30" i="21"/>
  <c r="AD29" i="21"/>
  <c r="AD28" i="21"/>
  <c r="AD27" i="21"/>
  <c r="AD26" i="21"/>
  <c r="AD25" i="21"/>
  <c r="AD24" i="21"/>
  <c r="AD23" i="21"/>
  <c r="AD22" i="21"/>
  <c r="AD21" i="21"/>
  <c r="AD20" i="21"/>
  <c r="AD19" i="21"/>
  <c r="AD18" i="21"/>
  <c r="AD17" i="21"/>
  <c r="AD16" i="21"/>
  <c r="AD15" i="21"/>
  <c r="AD14" i="21"/>
  <c r="AD13" i="21"/>
  <c r="AD12" i="21"/>
  <c r="AD11" i="21"/>
  <c r="AD10" i="21"/>
  <c r="AD9" i="21"/>
  <c r="AD8" i="21"/>
  <c r="AD7" i="21"/>
  <c r="AD6" i="21"/>
  <c r="AD5" i="21"/>
  <c r="AD4" i="21"/>
  <c r="AD3" i="21"/>
  <c r="AD2" i="21"/>
  <c r="AB43" i="21"/>
  <c r="AB42" i="21"/>
  <c r="AB41" i="21"/>
  <c r="AB40" i="21"/>
  <c r="AB39" i="21"/>
  <c r="AB38" i="21"/>
  <c r="AB37" i="21"/>
  <c r="AB36" i="21"/>
  <c r="AB35" i="21"/>
  <c r="AB34" i="21"/>
  <c r="AB33" i="21"/>
  <c r="AB32" i="21"/>
  <c r="AB31" i="21"/>
  <c r="AB30" i="21"/>
  <c r="AB29" i="21"/>
  <c r="AB28" i="21"/>
  <c r="AB27" i="21"/>
  <c r="AB26" i="21"/>
  <c r="AB25" i="21"/>
  <c r="AB24" i="21"/>
  <c r="AB23" i="21"/>
  <c r="AB22" i="21"/>
  <c r="AB21" i="21"/>
  <c r="AB20" i="21"/>
  <c r="AB19" i="21"/>
  <c r="AB18" i="21"/>
  <c r="AB17" i="21"/>
  <c r="AB16" i="21"/>
  <c r="AB15" i="21"/>
  <c r="AB14" i="21"/>
  <c r="AB13" i="21"/>
  <c r="AB12" i="21"/>
  <c r="AB11" i="21"/>
  <c r="AB10" i="21"/>
  <c r="AB9" i="21"/>
  <c r="AB8" i="21"/>
  <c r="AB7" i="21"/>
  <c r="AB6" i="21"/>
  <c r="AB5" i="21"/>
  <c r="AB4" i="21"/>
  <c r="AB3" i="21"/>
  <c r="AB2" i="21"/>
  <c r="Z43" i="21"/>
  <c r="Z42" i="21"/>
  <c r="Z41" i="21"/>
  <c r="Z40" i="21"/>
  <c r="Z39" i="21"/>
  <c r="Z38" i="21"/>
  <c r="Z37" i="21"/>
  <c r="Z36" i="21"/>
  <c r="Z35" i="21"/>
  <c r="Z34" i="21"/>
  <c r="Z33" i="21"/>
  <c r="Z32" i="21"/>
  <c r="Z31" i="21"/>
  <c r="Z30" i="21"/>
  <c r="Z29" i="21"/>
  <c r="Z28" i="21"/>
  <c r="Z27" i="21"/>
  <c r="Z26" i="21"/>
  <c r="Z25" i="21"/>
  <c r="Z24" i="21"/>
  <c r="Z23" i="21"/>
  <c r="Z22" i="21"/>
  <c r="Z21" i="21"/>
  <c r="Z20" i="21"/>
  <c r="Z19" i="21"/>
  <c r="Z18" i="21"/>
  <c r="Z17" i="21"/>
  <c r="Z16" i="21"/>
  <c r="Z15" i="21"/>
  <c r="Z14" i="21"/>
  <c r="Z13" i="21"/>
  <c r="Z12" i="21"/>
  <c r="Z11" i="21"/>
  <c r="Z10" i="21"/>
  <c r="Z9" i="21"/>
  <c r="Z8" i="21"/>
  <c r="Z7" i="21"/>
  <c r="Z6" i="21"/>
  <c r="Z5" i="21"/>
  <c r="Z4" i="21"/>
  <c r="J4" i="27" s="1"/>
  <c r="Z3" i="21"/>
  <c r="Z2" i="21"/>
  <c r="X43" i="21"/>
  <c r="X42" i="21"/>
  <c r="X41" i="21"/>
  <c r="X40" i="21"/>
  <c r="X39" i="21"/>
  <c r="X38" i="21"/>
  <c r="X37" i="21"/>
  <c r="X36" i="21"/>
  <c r="X35" i="21"/>
  <c r="X34" i="21"/>
  <c r="X33" i="21"/>
  <c r="X32" i="21"/>
  <c r="X31" i="21"/>
  <c r="X30" i="21"/>
  <c r="X29" i="21"/>
  <c r="X28" i="21"/>
  <c r="X27" i="21"/>
  <c r="X26" i="21"/>
  <c r="X25" i="21"/>
  <c r="X24" i="21"/>
  <c r="X23" i="21"/>
  <c r="X22" i="21"/>
  <c r="X21" i="21"/>
  <c r="X20" i="21"/>
  <c r="X19" i="21"/>
  <c r="X18" i="21"/>
  <c r="X17" i="21"/>
  <c r="X16" i="21"/>
  <c r="X15" i="21"/>
  <c r="X14" i="21"/>
  <c r="X13" i="21"/>
  <c r="X12" i="21"/>
  <c r="X11" i="21"/>
  <c r="X10" i="21"/>
  <c r="X9" i="21"/>
  <c r="X8" i="21"/>
  <c r="X7" i="21"/>
  <c r="X6" i="21"/>
  <c r="X5" i="21"/>
  <c r="X4" i="21"/>
  <c r="X3" i="21"/>
  <c r="X2" i="21"/>
  <c r="V43" i="21"/>
  <c r="V42" i="21"/>
  <c r="V41" i="21"/>
  <c r="V40" i="21"/>
  <c r="V39" i="21"/>
  <c r="V38" i="21"/>
  <c r="V37" i="21"/>
  <c r="V36" i="21"/>
  <c r="V35" i="21"/>
  <c r="V34" i="21"/>
  <c r="V33" i="21"/>
  <c r="V32" i="21"/>
  <c r="V31" i="21"/>
  <c r="V30" i="21"/>
  <c r="V29" i="21"/>
  <c r="V28" i="21"/>
  <c r="V27" i="21"/>
  <c r="V26" i="21"/>
  <c r="V25" i="21"/>
  <c r="V24" i="21"/>
  <c r="V23" i="21"/>
  <c r="V22" i="21"/>
  <c r="V21" i="21"/>
  <c r="V20" i="21"/>
  <c r="V19" i="21"/>
  <c r="V18" i="21"/>
  <c r="V17" i="21"/>
  <c r="V16" i="21"/>
  <c r="V15" i="21"/>
  <c r="V14" i="21"/>
  <c r="V13" i="21"/>
  <c r="V12" i="21"/>
  <c r="V11" i="21"/>
  <c r="V10" i="21"/>
  <c r="V9" i="21"/>
  <c r="V8" i="21"/>
  <c r="V7" i="21"/>
  <c r="V6" i="21"/>
  <c r="V5" i="21"/>
  <c r="V4" i="21"/>
  <c r="V3" i="21"/>
  <c r="V2" i="21"/>
  <c r="T43" i="21"/>
  <c r="T42" i="21"/>
  <c r="T41" i="21"/>
  <c r="T40" i="21"/>
  <c r="T39" i="21"/>
  <c r="T38" i="21"/>
  <c r="T37" i="21"/>
  <c r="T36" i="21"/>
  <c r="T35" i="21"/>
  <c r="T34" i="21"/>
  <c r="T33" i="21"/>
  <c r="T32" i="21"/>
  <c r="T31" i="21"/>
  <c r="T30" i="21"/>
  <c r="T29" i="21"/>
  <c r="T28" i="21"/>
  <c r="T27" i="21"/>
  <c r="T26" i="21"/>
  <c r="T25" i="21"/>
  <c r="T24" i="21"/>
  <c r="T23" i="21"/>
  <c r="T22" i="21"/>
  <c r="T21" i="21"/>
  <c r="T20" i="21"/>
  <c r="T19" i="21"/>
  <c r="T18" i="21"/>
  <c r="T17" i="21"/>
  <c r="T16" i="21"/>
  <c r="T15" i="21"/>
  <c r="T14" i="21"/>
  <c r="T13" i="21"/>
  <c r="T12" i="21"/>
  <c r="T11" i="21"/>
  <c r="T10" i="21"/>
  <c r="T9" i="21"/>
  <c r="T8" i="21"/>
  <c r="T7" i="21"/>
  <c r="T6" i="21"/>
  <c r="T5" i="21"/>
  <c r="T4" i="21"/>
  <c r="T3" i="21"/>
  <c r="T2" i="21"/>
  <c r="R43" i="21"/>
  <c r="R42" i="21"/>
  <c r="R41" i="21"/>
  <c r="R40" i="21"/>
  <c r="R39" i="21"/>
  <c r="R38" i="21"/>
  <c r="R37" i="21"/>
  <c r="R36" i="21"/>
  <c r="R35" i="21"/>
  <c r="R34" i="21"/>
  <c r="R33" i="21"/>
  <c r="R32" i="21"/>
  <c r="R31" i="21"/>
  <c r="R30" i="21"/>
  <c r="R29" i="21"/>
  <c r="R28" i="21"/>
  <c r="R27" i="21"/>
  <c r="R26" i="21"/>
  <c r="R25" i="21"/>
  <c r="R24" i="21"/>
  <c r="R23" i="21"/>
  <c r="R22" i="21"/>
  <c r="R21" i="21"/>
  <c r="R20" i="21"/>
  <c r="R19" i="21"/>
  <c r="R18" i="21"/>
  <c r="R17" i="21"/>
  <c r="R16" i="21"/>
  <c r="R15" i="21"/>
  <c r="R14" i="21"/>
  <c r="R13" i="21"/>
  <c r="R12" i="21"/>
  <c r="R11" i="21"/>
  <c r="R10" i="21"/>
  <c r="R9" i="21"/>
  <c r="R8" i="21"/>
  <c r="R7" i="21"/>
  <c r="R6" i="21"/>
  <c r="R5" i="21"/>
  <c r="R4" i="21"/>
  <c r="R3" i="21"/>
  <c r="R2" i="21"/>
  <c r="P7" i="24"/>
  <c r="BW43" i="21"/>
  <c r="BW42" i="21"/>
  <c r="BW41" i="21"/>
  <c r="BW40" i="21"/>
  <c r="BW39" i="21"/>
  <c r="BW38" i="21"/>
  <c r="BW37" i="21"/>
  <c r="BW36" i="21"/>
  <c r="BW35" i="21"/>
  <c r="BW34" i="21"/>
  <c r="BW33" i="21"/>
  <c r="BW32" i="21"/>
  <c r="BW31" i="21"/>
  <c r="BW30" i="21"/>
  <c r="BW29" i="21"/>
  <c r="BW28" i="21"/>
  <c r="BW27" i="21"/>
  <c r="BW26" i="21"/>
  <c r="BW25" i="21"/>
  <c r="BW24" i="21"/>
  <c r="BW23" i="21"/>
  <c r="BW22" i="21"/>
  <c r="BW21" i="21"/>
  <c r="BW20" i="21"/>
  <c r="BW19" i="21"/>
  <c r="BW18" i="21"/>
  <c r="BW17" i="21"/>
  <c r="BW16" i="21"/>
  <c r="BW15" i="21"/>
  <c r="BW14" i="21"/>
  <c r="BW13" i="21"/>
  <c r="BW12" i="21"/>
  <c r="BW11" i="21"/>
  <c r="BW10" i="21"/>
  <c r="BW9" i="21"/>
  <c r="BW8" i="21"/>
  <c r="BW7" i="21"/>
  <c r="BW6" i="21"/>
  <c r="BW5" i="21"/>
  <c r="BW4" i="21"/>
  <c r="BW3" i="21"/>
  <c r="BW2" i="21"/>
  <c r="N7" i="24"/>
  <c r="L7" i="24"/>
  <c r="J7" i="24"/>
  <c r="H7" i="24"/>
  <c r="T6" i="24"/>
  <c r="R6" i="24"/>
  <c r="P6" i="24"/>
  <c r="N6" i="24"/>
  <c r="L6" i="24"/>
  <c r="J6" i="24"/>
  <c r="H6" i="24"/>
  <c r="T5" i="24"/>
  <c r="R5" i="24"/>
  <c r="P5" i="24"/>
  <c r="P43" i="21"/>
  <c r="O43" i="21"/>
  <c r="P42" i="21"/>
  <c r="O42" i="21"/>
  <c r="P41" i="21"/>
  <c r="O41" i="21"/>
  <c r="P40" i="21"/>
  <c r="O40" i="21"/>
  <c r="P39" i="21"/>
  <c r="O39" i="21"/>
  <c r="P38" i="21"/>
  <c r="O38" i="21"/>
  <c r="P37" i="21"/>
  <c r="O37" i="21"/>
  <c r="P36" i="21"/>
  <c r="O36" i="21"/>
  <c r="P35" i="21"/>
  <c r="O35" i="21"/>
  <c r="P34" i="21"/>
  <c r="O34" i="21"/>
  <c r="P33" i="21"/>
  <c r="O33" i="21"/>
  <c r="P32" i="21"/>
  <c r="O32" i="21"/>
  <c r="P31" i="21"/>
  <c r="O31" i="21"/>
  <c r="P30" i="21"/>
  <c r="O30" i="21"/>
  <c r="P29" i="21"/>
  <c r="O29" i="21"/>
  <c r="P28" i="21"/>
  <c r="O28" i="21"/>
  <c r="P27" i="21"/>
  <c r="O27" i="21"/>
  <c r="P26" i="21"/>
  <c r="O26" i="21"/>
  <c r="P25" i="21"/>
  <c r="O25" i="21"/>
  <c r="P24" i="21"/>
  <c r="O24" i="21"/>
  <c r="P23" i="21"/>
  <c r="O23" i="21"/>
  <c r="P22" i="21"/>
  <c r="O22" i="21"/>
  <c r="P21" i="21"/>
  <c r="O21" i="21"/>
  <c r="P20" i="21"/>
  <c r="O20" i="21"/>
  <c r="P19" i="21"/>
  <c r="O19" i="21"/>
  <c r="P18" i="21"/>
  <c r="O18" i="21"/>
  <c r="P17" i="21"/>
  <c r="O17" i="21"/>
  <c r="P16" i="21"/>
  <c r="O16" i="21"/>
  <c r="P15" i="21"/>
  <c r="O15" i="21"/>
  <c r="P14" i="21"/>
  <c r="O14" i="21"/>
  <c r="P13" i="21"/>
  <c r="O13" i="21"/>
  <c r="P12" i="21"/>
  <c r="O12" i="21"/>
  <c r="P11" i="21"/>
  <c r="O11" i="21"/>
  <c r="P10" i="21"/>
  <c r="O10" i="21"/>
  <c r="P9" i="21"/>
  <c r="O9" i="21"/>
  <c r="P8" i="21"/>
  <c r="O8" i="21"/>
  <c r="P7" i="21"/>
  <c r="O7" i="21"/>
  <c r="P5" i="21"/>
  <c r="O5" i="21"/>
  <c r="P3" i="21"/>
  <c r="O3" i="21"/>
  <c r="BT43" i="21"/>
  <c r="BT42" i="21"/>
  <c r="BT41" i="21"/>
  <c r="BT40" i="21"/>
  <c r="BT39" i="21"/>
  <c r="BT38" i="21"/>
  <c r="BT37" i="21"/>
  <c r="BT36" i="21"/>
  <c r="BT35" i="21"/>
  <c r="BT34" i="21"/>
  <c r="BT33" i="21"/>
  <c r="BT32" i="21"/>
  <c r="BT31" i="21"/>
  <c r="BT30" i="21"/>
  <c r="BT29" i="21"/>
  <c r="BT28" i="21"/>
  <c r="BT27" i="21"/>
  <c r="BT26" i="21"/>
  <c r="BT25" i="21"/>
  <c r="BT24" i="21"/>
  <c r="BT23" i="21"/>
  <c r="BT22" i="21"/>
  <c r="BT21" i="21"/>
  <c r="BT20" i="21"/>
  <c r="BT19" i="21"/>
  <c r="BT18" i="21"/>
  <c r="BT17" i="21"/>
  <c r="BT16" i="21"/>
  <c r="BT15" i="21"/>
  <c r="BT14" i="21"/>
  <c r="BT13" i="21"/>
  <c r="BT12" i="21"/>
  <c r="BT11" i="21"/>
  <c r="BT10" i="21"/>
  <c r="BT9" i="21"/>
  <c r="BT8" i="21"/>
  <c r="BT7" i="21"/>
  <c r="BT6" i="21"/>
  <c r="BT5" i="21"/>
  <c r="BT4" i="21"/>
  <c r="BT3" i="21"/>
  <c r="BT2" i="21"/>
  <c r="BQ43" i="21"/>
  <c r="BQ42" i="21"/>
  <c r="BQ41" i="21"/>
  <c r="BQ40" i="21"/>
  <c r="BQ39" i="21"/>
  <c r="BQ38" i="21"/>
  <c r="BQ37" i="21"/>
  <c r="BQ36" i="21"/>
  <c r="BQ35" i="21"/>
  <c r="BQ34" i="21"/>
  <c r="BQ33" i="21"/>
  <c r="BQ32" i="21"/>
  <c r="BQ31" i="21"/>
  <c r="BQ30" i="21"/>
  <c r="BQ29" i="21"/>
  <c r="BQ28" i="21"/>
  <c r="BQ27" i="21"/>
  <c r="BQ26" i="21"/>
  <c r="BQ25" i="21"/>
  <c r="BQ24" i="21"/>
  <c r="BQ23" i="21"/>
  <c r="BQ22" i="21"/>
  <c r="BQ21" i="21"/>
  <c r="BQ20" i="21"/>
  <c r="BQ19" i="21"/>
  <c r="BQ18" i="21"/>
  <c r="BQ17" i="21"/>
  <c r="BQ16" i="21"/>
  <c r="BQ15" i="21"/>
  <c r="BQ14" i="21"/>
  <c r="BQ13" i="21"/>
  <c r="BQ12" i="21"/>
  <c r="BQ11" i="21"/>
  <c r="BQ10" i="21"/>
  <c r="BQ9" i="21"/>
  <c r="BQ8" i="21"/>
  <c r="BQ7" i="21"/>
  <c r="BQ6" i="21"/>
  <c r="BQ5" i="21"/>
  <c r="BQ4" i="21"/>
  <c r="BQ3" i="21"/>
  <c r="BQ2" i="21"/>
  <c r="BN43" i="21"/>
  <c r="BN42" i="21"/>
  <c r="BN41" i="21"/>
  <c r="BN40" i="21"/>
  <c r="BN39" i="21"/>
  <c r="BN38" i="21"/>
  <c r="BN37" i="21"/>
  <c r="BN36" i="21"/>
  <c r="BN35" i="21"/>
  <c r="BN34" i="21"/>
  <c r="BN33" i="21"/>
  <c r="BN32" i="21"/>
  <c r="BN31" i="21"/>
  <c r="BN30" i="21"/>
  <c r="BN29" i="21"/>
  <c r="BN28" i="21"/>
  <c r="BN27" i="21"/>
  <c r="BN26" i="21"/>
  <c r="BN25" i="21"/>
  <c r="BN24" i="21"/>
  <c r="BN23" i="21"/>
  <c r="BN22" i="21"/>
  <c r="BN21" i="21"/>
  <c r="BN20" i="21"/>
  <c r="BN19" i="21"/>
  <c r="BN18" i="21"/>
  <c r="BN17" i="21"/>
  <c r="BN16" i="21"/>
  <c r="BN15" i="21"/>
  <c r="BN14" i="21"/>
  <c r="BN13" i="21"/>
  <c r="BN12" i="21"/>
  <c r="BN11" i="21"/>
  <c r="BN10" i="21"/>
  <c r="BN9" i="21"/>
  <c r="BN8" i="21"/>
  <c r="BN7" i="21"/>
  <c r="BN6" i="21"/>
  <c r="BN5" i="21"/>
  <c r="BN4" i="21"/>
  <c r="BN3" i="21"/>
  <c r="BN2" i="21"/>
  <c r="BK43" i="21"/>
  <c r="BK42" i="21"/>
  <c r="BK41" i="21"/>
  <c r="BK40" i="21"/>
  <c r="BK39" i="21"/>
  <c r="BK38" i="21"/>
  <c r="BK37" i="21"/>
  <c r="BK36" i="21"/>
  <c r="BK35" i="21"/>
  <c r="BK34" i="21"/>
  <c r="BK33" i="21"/>
  <c r="BK32" i="21"/>
  <c r="BK31" i="21"/>
  <c r="BK30" i="21"/>
  <c r="BK29" i="21"/>
  <c r="BK28" i="21"/>
  <c r="BK27" i="21"/>
  <c r="BK26" i="21"/>
  <c r="BK25" i="21"/>
  <c r="BK24" i="21"/>
  <c r="BK23" i="21"/>
  <c r="BK22" i="21"/>
  <c r="BK21" i="21"/>
  <c r="BK20" i="21"/>
  <c r="BK19" i="21"/>
  <c r="BK18" i="21"/>
  <c r="BK17" i="21"/>
  <c r="BK16" i="21"/>
  <c r="BK15" i="21"/>
  <c r="BK14" i="21"/>
  <c r="BK13" i="21"/>
  <c r="BK12" i="21"/>
  <c r="BK11" i="21"/>
  <c r="BK10" i="21"/>
  <c r="BK9" i="21"/>
  <c r="BK8" i="21"/>
  <c r="BK7" i="21"/>
  <c r="BK6" i="21"/>
  <c r="BK5" i="21"/>
  <c r="BK4" i="21"/>
  <c r="BK3" i="21"/>
  <c r="BK2" i="21"/>
  <c r="BH43" i="21"/>
  <c r="BH42" i="21"/>
  <c r="BH41" i="21"/>
  <c r="BH40" i="21"/>
  <c r="BH39" i="21"/>
  <c r="BH38" i="21"/>
  <c r="BH37" i="21"/>
  <c r="BH36" i="21"/>
  <c r="BH35" i="21"/>
  <c r="BH34" i="21"/>
  <c r="BH33" i="21"/>
  <c r="BH32" i="21"/>
  <c r="BH31" i="21"/>
  <c r="BH30" i="21"/>
  <c r="BH29" i="21"/>
  <c r="BH28" i="21"/>
  <c r="BH27" i="21"/>
  <c r="BH26" i="21"/>
  <c r="BH25" i="21"/>
  <c r="BH24" i="21"/>
  <c r="BH23" i="21"/>
  <c r="BH22" i="21"/>
  <c r="BH21" i="21"/>
  <c r="BH20" i="21"/>
  <c r="BH19" i="21"/>
  <c r="BH18" i="21"/>
  <c r="BH17" i="21"/>
  <c r="BH16" i="21"/>
  <c r="BH15" i="21"/>
  <c r="BH14" i="21"/>
  <c r="BH13" i="21"/>
  <c r="BH12" i="21"/>
  <c r="BH11" i="21"/>
  <c r="BH10" i="21"/>
  <c r="BH9" i="21"/>
  <c r="BH8" i="21"/>
  <c r="BH7" i="21"/>
  <c r="BH6" i="21"/>
  <c r="BH5" i="21"/>
  <c r="BH4" i="21"/>
  <c r="BH3" i="21"/>
  <c r="BH2" i="21"/>
  <c r="BE43" i="21"/>
  <c r="BE42" i="21"/>
  <c r="BE41" i="21"/>
  <c r="BE40" i="21"/>
  <c r="BE39" i="21"/>
  <c r="BE38" i="21"/>
  <c r="BE37" i="21"/>
  <c r="BE36" i="21"/>
  <c r="BE35" i="21"/>
  <c r="BE34" i="21"/>
  <c r="BE33" i="21"/>
  <c r="BE32" i="21"/>
  <c r="BE31" i="21"/>
  <c r="BE30" i="21"/>
  <c r="BE29" i="21"/>
  <c r="BE28" i="21"/>
  <c r="BE27" i="21"/>
  <c r="BE26" i="21"/>
  <c r="BE25" i="21"/>
  <c r="BE24" i="21"/>
  <c r="BE23" i="21"/>
  <c r="BE22" i="21"/>
  <c r="BE21" i="21"/>
  <c r="BE20" i="21"/>
  <c r="BE19" i="21"/>
  <c r="BE18" i="21"/>
  <c r="BE17" i="21"/>
  <c r="BE16" i="21"/>
  <c r="BE15" i="21"/>
  <c r="BE14" i="21"/>
  <c r="BE13" i="21"/>
  <c r="BE12" i="21"/>
  <c r="BE11" i="21"/>
  <c r="BE10" i="21"/>
  <c r="BE9" i="21"/>
  <c r="BE8" i="21"/>
  <c r="BE7" i="21"/>
  <c r="BE6" i="21"/>
  <c r="BE5" i="21"/>
  <c r="BE4" i="21"/>
  <c r="BE3" i="21"/>
  <c r="BE2" i="21"/>
  <c r="BB43" i="21"/>
  <c r="BB42" i="21"/>
  <c r="BB41" i="21"/>
  <c r="BB40" i="21"/>
  <c r="BB39" i="21"/>
  <c r="BB38" i="21"/>
  <c r="BB37" i="21"/>
  <c r="BB36" i="21"/>
  <c r="BB35" i="21"/>
  <c r="BB34" i="21"/>
  <c r="BB33" i="21"/>
  <c r="BB32" i="21"/>
  <c r="BB31" i="21"/>
  <c r="BB30" i="21"/>
  <c r="BB29" i="21"/>
  <c r="BB28" i="21"/>
  <c r="BB27" i="21"/>
  <c r="BB26" i="21"/>
  <c r="BB25" i="21"/>
  <c r="BB24" i="21"/>
  <c r="BB23" i="21"/>
  <c r="BB22" i="21"/>
  <c r="BB21" i="21"/>
  <c r="BB20" i="21"/>
  <c r="BB19" i="21"/>
  <c r="BB18" i="21"/>
  <c r="BB17" i="21"/>
  <c r="BB16" i="21"/>
  <c r="BB15" i="21"/>
  <c r="BB14" i="21"/>
  <c r="BB13" i="21"/>
  <c r="BB12" i="21"/>
  <c r="BB11" i="21"/>
  <c r="BB10" i="21"/>
  <c r="BB9" i="21"/>
  <c r="BB8" i="21"/>
  <c r="BB7" i="21"/>
  <c r="BB6" i="21"/>
  <c r="BB5" i="21"/>
  <c r="BB4" i="21"/>
  <c r="BB3" i="21"/>
  <c r="BB2" i="21"/>
  <c r="AY43" i="21"/>
  <c r="AY42" i="21"/>
  <c r="AY41" i="21"/>
  <c r="AY40" i="21"/>
  <c r="AY39" i="21"/>
  <c r="AY38" i="21"/>
  <c r="AY37" i="21"/>
  <c r="AY36" i="21"/>
  <c r="AY35" i="21"/>
  <c r="AY34" i="21"/>
  <c r="AY33" i="21"/>
  <c r="AY32" i="21"/>
  <c r="AY31" i="21"/>
  <c r="AY30" i="21"/>
  <c r="AY29" i="21"/>
  <c r="AY28" i="21"/>
  <c r="AY27" i="21"/>
  <c r="AY26" i="21"/>
  <c r="AY25" i="21"/>
  <c r="AY24" i="21"/>
  <c r="AY23" i="21"/>
  <c r="AY22" i="21"/>
  <c r="AY21" i="21"/>
  <c r="AY20" i="21"/>
  <c r="AY19" i="21"/>
  <c r="AY18" i="21"/>
  <c r="AY17" i="21"/>
  <c r="AY16" i="21"/>
  <c r="AY15" i="21"/>
  <c r="AY14" i="21"/>
  <c r="AY13" i="21"/>
  <c r="AY12" i="21"/>
  <c r="AY11" i="21"/>
  <c r="AY10" i="21"/>
  <c r="AY9" i="21"/>
  <c r="AY8" i="21"/>
  <c r="AY7" i="21"/>
  <c r="AY6" i="21"/>
  <c r="AY5" i="21"/>
  <c r="AY4" i="21"/>
  <c r="AY3" i="21"/>
  <c r="AY2" i="21"/>
  <c r="AV43" i="21"/>
  <c r="AV42" i="21"/>
  <c r="AV41" i="21"/>
  <c r="AV40" i="21"/>
  <c r="AV39" i="21"/>
  <c r="AV38" i="21"/>
  <c r="AV37" i="21"/>
  <c r="AV36" i="21"/>
  <c r="AV35" i="21"/>
  <c r="AV34" i="21"/>
  <c r="AV33" i="21"/>
  <c r="AV32" i="21"/>
  <c r="AV31" i="21"/>
  <c r="AV30" i="21"/>
  <c r="AV29" i="21"/>
  <c r="AV28" i="21"/>
  <c r="AV27" i="21"/>
  <c r="AV26" i="21"/>
  <c r="AV25" i="21"/>
  <c r="AV24" i="21"/>
  <c r="AV23" i="21"/>
  <c r="AV22" i="21"/>
  <c r="AV21" i="21"/>
  <c r="AV20" i="21"/>
  <c r="AV19" i="21"/>
  <c r="AV18" i="21"/>
  <c r="AV17" i="21"/>
  <c r="AV16" i="21"/>
  <c r="AV15" i="21"/>
  <c r="AV14" i="21"/>
  <c r="AV13" i="21"/>
  <c r="AV12" i="21"/>
  <c r="AV11" i="21"/>
  <c r="AV10" i="21"/>
  <c r="AV9" i="21"/>
  <c r="AV8" i="21"/>
  <c r="AV7" i="21"/>
  <c r="AV6" i="21"/>
  <c r="AV5" i="21"/>
  <c r="AV4" i="21"/>
  <c r="AV3" i="21"/>
  <c r="AV2" i="21"/>
  <c r="AS43" i="21"/>
  <c r="AS42" i="21"/>
  <c r="AS41" i="21"/>
  <c r="AS40" i="21"/>
  <c r="AS39" i="21"/>
  <c r="AS38" i="21"/>
  <c r="AS37" i="21"/>
  <c r="AS36" i="21"/>
  <c r="AS35" i="21"/>
  <c r="AS34" i="21"/>
  <c r="AS33" i="21"/>
  <c r="AS32" i="21"/>
  <c r="AS31" i="21"/>
  <c r="AS30" i="21"/>
  <c r="AS29" i="21"/>
  <c r="AS28" i="21"/>
  <c r="AS27" i="21"/>
  <c r="AS26" i="21"/>
  <c r="AS25" i="21"/>
  <c r="AS24" i="21"/>
  <c r="AS23" i="21"/>
  <c r="AS22" i="21"/>
  <c r="AS21" i="21"/>
  <c r="AS20" i="21"/>
  <c r="AS19" i="21"/>
  <c r="AS18" i="21"/>
  <c r="AS17" i="21"/>
  <c r="AS16" i="21"/>
  <c r="AS15" i="21"/>
  <c r="AS14" i="21"/>
  <c r="AS13" i="21"/>
  <c r="AS12" i="21"/>
  <c r="AS11" i="21"/>
  <c r="AS10" i="21"/>
  <c r="AS9" i="21"/>
  <c r="AS8" i="21"/>
  <c r="AS7" i="21"/>
  <c r="AS6" i="21"/>
  <c r="AS5" i="21"/>
  <c r="AS4" i="21"/>
  <c r="AS3" i="21"/>
  <c r="AS2" i="21"/>
  <c r="AP43" i="21"/>
  <c r="AP42" i="21"/>
  <c r="AP41" i="21"/>
  <c r="AP40" i="21"/>
  <c r="AP39" i="21"/>
  <c r="AP38" i="21"/>
  <c r="AP37" i="21"/>
  <c r="AP36" i="21"/>
  <c r="AP35" i="21"/>
  <c r="AP34" i="21"/>
  <c r="AP33" i="21"/>
  <c r="AP32" i="21"/>
  <c r="AP31" i="21"/>
  <c r="AP30" i="21"/>
  <c r="AP29" i="21"/>
  <c r="AP28" i="21"/>
  <c r="AP27" i="21"/>
  <c r="AP26" i="21"/>
  <c r="AP25" i="21"/>
  <c r="AP24" i="21"/>
  <c r="AP23" i="21"/>
  <c r="AP22" i="21"/>
  <c r="AP21" i="21"/>
  <c r="AP20" i="21"/>
  <c r="AP19" i="21"/>
  <c r="AP18" i="21"/>
  <c r="AP17" i="21"/>
  <c r="AP16" i="21"/>
  <c r="AP15" i="21"/>
  <c r="AP14" i="21"/>
  <c r="AP13" i="21"/>
  <c r="AP12" i="21"/>
  <c r="AP11" i="21"/>
  <c r="AP10" i="21"/>
  <c r="AP9" i="21"/>
  <c r="AP8" i="21"/>
  <c r="AP7" i="21"/>
  <c r="AP6" i="21"/>
  <c r="AP5" i="21"/>
  <c r="AP4" i="21"/>
  <c r="AP3" i="21"/>
  <c r="AP2" i="21"/>
  <c r="C2" i="21"/>
  <c r="AM43" i="21"/>
  <c r="AM42" i="21"/>
  <c r="AM41" i="21"/>
  <c r="AM40" i="21"/>
  <c r="AM39" i="21"/>
  <c r="AM38" i="21"/>
  <c r="AM37" i="21"/>
  <c r="AM36" i="21"/>
  <c r="AM35" i="21"/>
  <c r="AM34" i="21"/>
  <c r="AM33" i="21"/>
  <c r="AM32" i="21"/>
  <c r="AM31" i="21"/>
  <c r="AM30" i="21"/>
  <c r="AM29" i="21"/>
  <c r="AM28" i="21"/>
  <c r="AM27" i="21"/>
  <c r="AM26" i="21"/>
  <c r="AM25" i="21"/>
  <c r="AM24" i="21"/>
  <c r="AM23" i="21"/>
  <c r="AM22" i="21"/>
  <c r="AM21" i="21"/>
  <c r="AM20" i="21"/>
  <c r="AM19" i="21"/>
  <c r="AM18" i="21"/>
  <c r="AM17" i="21"/>
  <c r="AM16" i="21"/>
  <c r="AM15" i="21"/>
  <c r="AM14" i="21"/>
  <c r="AM13" i="21"/>
  <c r="AM12" i="21"/>
  <c r="AM11" i="21"/>
  <c r="AM10" i="21"/>
  <c r="AM9" i="21"/>
  <c r="AM8" i="21"/>
  <c r="AM7" i="21"/>
  <c r="AM6" i="21"/>
  <c r="AM5" i="21"/>
  <c r="AM4" i="21"/>
  <c r="AM3" i="21"/>
  <c r="AM2" i="21"/>
  <c r="AJ43" i="21"/>
  <c r="AJ42" i="21"/>
  <c r="AJ41" i="21"/>
  <c r="AJ40" i="21"/>
  <c r="AJ39" i="21"/>
  <c r="AJ38" i="21"/>
  <c r="AJ37" i="21"/>
  <c r="AJ36" i="21"/>
  <c r="AJ35" i="21"/>
  <c r="AJ34" i="21"/>
  <c r="AJ33" i="21"/>
  <c r="AJ32" i="21"/>
  <c r="AJ31" i="21"/>
  <c r="AJ30" i="21"/>
  <c r="AJ29" i="21"/>
  <c r="AJ28" i="21"/>
  <c r="AJ27" i="21"/>
  <c r="AJ26" i="21"/>
  <c r="AJ25" i="21"/>
  <c r="AJ24" i="21"/>
  <c r="AJ23" i="21"/>
  <c r="AJ22" i="21"/>
  <c r="AJ21" i="21"/>
  <c r="AJ20" i="21"/>
  <c r="AJ19" i="21"/>
  <c r="AJ18" i="21"/>
  <c r="AJ17" i="21"/>
  <c r="AJ16" i="21"/>
  <c r="AJ15" i="21"/>
  <c r="AJ14" i="21"/>
  <c r="AJ13" i="21"/>
  <c r="AJ12" i="21"/>
  <c r="AJ11" i="21"/>
  <c r="AJ10" i="21"/>
  <c r="AJ9" i="21"/>
  <c r="AJ8" i="21"/>
  <c r="AJ7" i="21"/>
  <c r="AJ6" i="21"/>
  <c r="AJ5" i="21"/>
  <c r="AJ4" i="21"/>
  <c r="AJ3" i="21"/>
  <c r="AJ2" i="21"/>
  <c r="I2" i="21"/>
  <c r="AG43" i="21"/>
  <c r="AG42" i="21"/>
  <c r="AG41" i="21"/>
  <c r="AG40" i="21"/>
  <c r="AG39" i="21"/>
  <c r="AG38" i="21"/>
  <c r="AG37" i="21"/>
  <c r="AG36" i="21"/>
  <c r="AG35" i="21"/>
  <c r="AG34" i="21"/>
  <c r="AG33" i="21"/>
  <c r="AG32" i="21"/>
  <c r="AG31" i="21"/>
  <c r="AG30" i="21"/>
  <c r="AG29" i="21"/>
  <c r="AG28" i="21"/>
  <c r="AG27" i="21"/>
  <c r="AG26" i="21"/>
  <c r="AG25" i="21"/>
  <c r="AG24" i="21"/>
  <c r="AG23" i="21"/>
  <c r="AG22" i="21"/>
  <c r="AG21" i="21"/>
  <c r="AG20" i="21"/>
  <c r="AG19" i="21"/>
  <c r="AG18" i="21"/>
  <c r="AG17" i="21"/>
  <c r="AG16" i="21"/>
  <c r="AG15" i="21"/>
  <c r="AG14" i="21"/>
  <c r="AG13" i="21"/>
  <c r="AG12" i="21"/>
  <c r="AG11" i="21"/>
  <c r="AG10" i="21"/>
  <c r="AG9" i="21"/>
  <c r="AG8" i="21"/>
  <c r="AG7" i="21"/>
  <c r="AG6" i="21"/>
  <c r="AG5" i="21"/>
  <c r="AG4" i="21"/>
  <c r="AG3" i="21"/>
  <c r="AG2" i="21"/>
  <c r="L2" i="21"/>
  <c r="F2" i="21"/>
  <c r="O2" i="21" s="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F5" i="21"/>
  <c r="F4" i="21"/>
  <c r="F3" i="21"/>
  <c r="I43" i="21"/>
  <c r="I42" i="21"/>
  <c r="I41" i="21"/>
  <c r="I40" i="21"/>
  <c r="I39" i="21"/>
  <c r="I38" i="21"/>
  <c r="I37" i="21"/>
  <c r="I36" i="21"/>
  <c r="I35" i="21"/>
  <c r="I34" i="21"/>
  <c r="I33" i="21"/>
  <c r="I32" i="21"/>
  <c r="I31" i="21"/>
  <c r="I30" i="21"/>
  <c r="I29" i="21"/>
  <c r="I28" i="21"/>
  <c r="I27" i="21"/>
  <c r="I26" i="21"/>
  <c r="I25" i="21"/>
  <c r="I24" i="21"/>
  <c r="I23" i="21"/>
  <c r="I22" i="21"/>
  <c r="I21" i="21"/>
  <c r="I20" i="21"/>
  <c r="I19" i="21"/>
  <c r="I18" i="21"/>
  <c r="I17" i="21"/>
  <c r="I16" i="21"/>
  <c r="I15" i="21"/>
  <c r="I14" i="21"/>
  <c r="I13" i="21"/>
  <c r="I12" i="21"/>
  <c r="I11" i="21"/>
  <c r="I10" i="21"/>
  <c r="I9" i="21"/>
  <c r="I8" i="21"/>
  <c r="I7" i="21"/>
  <c r="I6" i="21"/>
  <c r="I5" i="21"/>
  <c r="I4" i="21"/>
  <c r="I3" i="21"/>
  <c r="L43" i="21"/>
  <c r="L42" i="21"/>
  <c r="L41" i="21"/>
  <c r="L40" i="21"/>
  <c r="L39" i="21"/>
  <c r="L38" i="21"/>
  <c r="L37" i="21"/>
  <c r="L36" i="21"/>
  <c r="L35" i="21"/>
  <c r="L34" i="21"/>
  <c r="L33" i="21"/>
  <c r="L32" i="21"/>
  <c r="L31" i="21"/>
  <c r="L30" i="21"/>
  <c r="L29" i="21"/>
  <c r="L28" i="21"/>
  <c r="L27" i="21"/>
  <c r="L26" i="21"/>
  <c r="L25" i="21"/>
  <c r="L24" i="21"/>
  <c r="L23" i="21"/>
  <c r="L22" i="21"/>
  <c r="L21" i="21"/>
  <c r="L20" i="21"/>
  <c r="L19" i="21"/>
  <c r="L18" i="21"/>
  <c r="L17" i="21"/>
  <c r="L16" i="21"/>
  <c r="L15" i="21"/>
  <c r="L14" i="21"/>
  <c r="L13" i="21"/>
  <c r="L12" i="21"/>
  <c r="L11" i="21"/>
  <c r="L10" i="21"/>
  <c r="L9" i="21"/>
  <c r="L8" i="21"/>
  <c r="L7" i="21"/>
  <c r="L6" i="21"/>
  <c r="L5" i="21"/>
  <c r="L4" i="21"/>
  <c r="L3" i="21"/>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P4" i="21" l="1"/>
  <c r="O4" i="21"/>
  <c r="P6" i="21"/>
  <c r="O6" i="21"/>
  <c r="P2" i="21"/>
  <c r="H4" i="27"/>
  <c r="F4" i="27"/>
  <c r="D4" i="27"/>
  <c r="B4" i="27"/>
  <c r="D4" i="26"/>
  <c r="N4" i="24"/>
  <c r="J5" i="24"/>
  <c r="P4" i="24"/>
  <c r="L5" i="24"/>
  <c r="H4" i="26"/>
  <c r="N5" i="24"/>
  <c r="F4" i="26"/>
  <c r="R4" i="24"/>
  <c r="T4" i="24"/>
  <c r="L4" i="24"/>
  <c r="J4" i="24"/>
  <c r="H4" i="24"/>
  <c r="H5" i="24"/>
  <c r="G3" i="24" l="1"/>
</calcChain>
</file>

<file path=xl/sharedStrings.xml><?xml version="1.0" encoding="utf-8"?>
<sst xmlns="http://schemas.openxmlformats.org/spreadsheetml/2006/main" count="5132" uniqueCount="179">
  <si>
    <r>
      <rPr>
        <b/>
        <sz val="18"/>
        <color theme="1"/>
        <rFont val="Aptos Narrow"/>
        <family val="2"/>
        <scheme val="minor"/>
      </rPr>
      <t xml:space="preserve">Learning Outcomes:      </t>
    </r>
    <r>
      <rPr>
        <sz val="18"/>
        <color theme="1"/>
        <rFont val="Aptos Narrow"/>
        <family val="2"/>
        <scheme val="minor"/>
      </rPr>
      <t xml:space="preserve">                                                                                                                       As leavers of our institituion learners will...</t>
    </r>
  </si>
  <si>
    <t>equalex learning outcome</t>
  </si>
  <si>
    <r>
      <t xml:space="preserve">Learning Objectives:                                                                                                                                                                                                                                                                                                                                                                                               </t>
    </r>
    <r>
      <rPr>
        <sz val="16"/>
        <color theme="1"/>
        <rFont val="Aptos Narrow"/>
        <family val="2"/>
        <scheme val="minor"/>
      </rPr>
      <t xml:space="preserve">Specific, measurable statements that define what learners are expected to achieve during a specific encounter, work experience or lesson, etc. </t>
    </r>
  </si>
  <si>
    <t>Year 7</t>
  </si>
  <si>
    <t xml:space="preserve">Year 8 </t>
  </si>
  <si>
    <t xml:space="preserve">Year 9 </t>
  </si>
  <si>
    <t>Year 10</t>
  </si>
  <si>
    <t>Year 11</t>
  </si>
  <si>
    <t>Year 12</t>
  </si>
  <si>
    <t>Year 13</t>
  </si>
  <si>
    <t>Does it meet ALL meaningful criteria for BM6</t>
  </si>
  <si>
    <t xml:space="preserve">Does the activity take place in Workplace or school </t>
  </si>
  <si>
    <t>Does it meet ALL meaningful criteria for BM5</t>
  </si>
  <si>
    <t>Does it meet ALL criteria for FE/HE encounter</t>
  </si>
  <si>
    <t xml:space="preserve">Is this outocme covered In lessons </t>
  </si>
  <si>
    <t xml:space="preserve">if in lessons what topic/ term for delivery </t>
  </si>
  <si>
    <t>Introduce &amp; Inspire</t>
  </si>
  <si>
    <t>Be aware of their passions, skills, and work preferences and understand how these could inform their career choices.</t>
  </si>
  <si>
    <t>x</t>
  </si>
  <si>
    <t>Learners understand that there are different types of workplaces such as, offices, warehouses and home working, and that there are different types of employment such as, self-employment, freelancing, and full-time employment.</t>
  </si>
  <si>
    <t>Learners can recall a range of different sectors and jobs, and describe the characteristics of the workplaces these jobs might take place in.</t>
  </si>
  <si>
    <t>Learners can identify links between the curriculum and essential skills needed within the workplace and can give examples of careers linked to subject areas.</t>
  </si>
  <si>
    <t>Learners are aware of essential workplace skills and are able to self-assess their current skill level, aligned to the Skills Builder Universal Framework.</t>
  </si>
  <si>
    <t>Learners can identify their passions, interests and skills and consider how they might inform potential jobs or career pathways.</t>
  </si>
  <si>
    <t>Learners can describe their work style and ideal working environment and can give examples of workplaces that would and would not suit their preferences.</t>
  </si>
  <si>
    <t>Investigate &amp; Explore</t>
  </si>
  <si>
    <t>Learners have developed essential skills which will support them to transition to the workplace</t>
  </si>
  <si>
    <t>Learners can evidence the essential workplace skills they have developed, aligned to the Skills Builder Universal Framework.</t>
  </si>
  <si>
    <t>Learners can demonstrate essential skills applicable to different workplaces, including skills required when working in a remote environment.</t>
  </si>
  <si>
    <t>Learners can create, develop or design something based upon a brief set by an employer, and identify the essential skills they used.</t>
  </si>
  <si>
    <t>Learners have a deeper level of knowledge and understanding about the role responsibilities, and pathways of careers in areas of interest.</t>
  </si>
  <si>
    <t>Learners understand the different routes into employment and understand the differences between pathways.</t>
  </si>
  <si>
    <t>Using real life examples, learners can describe the roles of different people within an organisation and talk about what they do.</t>
  </si>
  <si>
    <t>Learners can create, develop or design something based upon a brief set by an employer, and relate the essential skills they used to a potential career pathway.</t>
  </si>
  <si>
    <t>Learners understand how the local and national labour market is changing and what this might mean for their career choices.</t>
  </si>
  <si>
    <t>Learners can identify growth sectors within their local area and talk about the types of jobs within these sectors.</t>
  </si>
  <si>
    <t>Learners are inspired and motivated by careers opportunities which they may not have otherwise considered.</t>
  </si>
  <si>
    <t>Learners can recognise and challenge stereotypes about career pathways and understand that their career aspirations should not be limited by them. NOT EQUALEX</t>
  </si>
  <si>
    <t>Learners can identify career role models and articulate their early career aspirations. NOT EQUALEX</t>
  </si>
  <si>
    <t>Be able to evaluate the risks and rewards of the full range of pathways available at key transition points.</t>
  </si>
  <si>
    <t>Learners can identify and compare education, training, and employment pathways available at key transition points. NOT EQUALEX</t>
  </si>
  <si>
    <t>Learners can evaluate the risks and benefits of different pathways in relation to their personal goals and circumstances. NOT EQUALEX</t>
  </si>
  <si>
    <t>Be able to evaluate the risks and rewards of different types of employment and working environments.</t>
  </si>
  <si>
    <t>Learners can compare different types of employment (e.g. full-time, freelance, zero-hours) and working environments (e.g. office-based, remote, hybrid). NOT EQUALEX</t>
  </si>
  <si>
    <t>Learners can evaluate which employment types and environments best align with their personal goals, values, and lifestyle preferences. NOT EQUALEX</t>
  </si>
  <si>
    <t>Be able to make links between their curriculum to skills, pathways, and to the world of work.</t>
  </si>
  <si>
    <t>Learners can identify how curriculum subjects develop transferable skills relevant to the workplace. NOT EQUALEX</t>
  </si>
  <si>
    <t>Learners can explain how specific subjects connect to career pathways and employment sectors. NOT EQUALEX</t>
  </si>
  <si>
    <t>Learners can give examples of how classroom learning is applied in real-world work contexts. NOT EQUALEX</t>
  </si>
  <si>
    <t>Be able to identify and make effective use of available support systems.</t>
  </si>
  <si>
    <t>Learners can identify a range of support systems available to them (e.g. Careers Advisers, mentors, online resources, school/college-based services). NOT EQUALEX</t>
  </si>
  <si>
    <t>Learners can explain how and when to access appropriate support to help with career decision-making or transitions. NOT EQUALEX</t>
  </si>
  <si>
    <t>Be able to recognise and challenge stereotypes about career pathways and understand that their career aspirations should not be limited by them. NOT EQUALEX</t>
  </si>
  <si>
    <t>Learners can identify common stereotypes related to careers and explain how these may influence aspirations and choices. NOT EQUALEX</t>
  </si>
  <si>
    <t>Learners can challenge limiting beliefs by exploring diverse career pathways and articulating aspirations that reflect their individual strengths and interests. NOT EQUALEX</t>
  </si>
  <si>
    <t>Have a clear understanding of the learning pathways and qualifications that they will need to pursue their career goals.</t>
  </si>
  <si>
    <t xml:space="preserve">Learners can identify the qualifications and learning pathways required for a range of career goals. NOT EQUALEX </t>
  </si>
  <si>
    <t>Learners can explain how specific subjects, courses, or training options align with their chosen career aspirations. NOT EQUALEX</t>
  </si>
  <si>
    <t>Apply &amp; Demonstrate</t>
  </si>
  <si>
    <t>Learners can evidence when they have applied their knowledge and skills within the workplace, can articulate this to potential employers, and can use their experiences to make informed career decisions.</t>
  </si>
  <si>
    <t>Learners can evidence when they have applied careers knowledge, essential skills and behaviour within a workplace environment, and have received employer feedback on their work.</t>
  </si>
  <si>
    <t>Learners can demonstrate what they have learnt as a result of their experience of the workplace and articulate how this will inform their future decision making.</t>
  </si>
  <si>
    <t>Learners can evidence when they have applied careers knowledge, skills and behaviour within recruitment processes, such as mock interviews or mock assessment centres.</t>
  </si>
  <si>
    <t>Learners can compare their experiences of different workplaces and evaluate the impact each has had on their career readiness and decision making.</t>
  </si>
  <si>
    <t xml:space="preserve">
Learners can critically assess how their experiences of the workplace have challenged stereotypes and raised their aspirations.</t>
  </si>
  <si>
    <t>Understand how recruitment and selection processes work (including interviews and assessment centres) and what they need to do to succeed in them.</t>
  </si>
  <si>
    <t>Learners can describe the key stages of recruitment and selection, including application forms, interviews, and assessment centres. NOT EQUALEX</t>
  </si>
  <si>
    <t>Learners can identify the skills and behaviours employers look for during selection and explain how to demonstrate these effectively. NOT EQUALEX</t>
  </si>
  <si>
    <t>Learners can prepare for and participate in mock interviews or assessment activities, reflecting on their performance and areas for improvement. NOT EQUALEX</t>
  </si>
  <si>
    <t>Understand the expectations, behaviours, and cultures of a range of workplaces.</t>
  </si>
  <si>
    <t>Learners can describe typical expectations and behaviours required in different workplace settings (e.g. punctuality, teamwork, communication). NOT EQUALEX</t>
  </si>
  <si>
    <t>Learners can compare workplace cultures across sectors and identify how these may influence working styles and relationships. NOT EQUALEX</t>
  </si>
  <si>
    <t>Learners can reflect on which workplace environments align best with their personal values and preferred working style. NOT EQUALEX</t>
  </si>
  <si>
    <t>Be able to articulate and demonstrate what they have learnt throughout their careers learning journey.</t>
  </si>
  <si>
    <t>Learners can reflect on and summarise key insights gained from their careers education, encounters and experiences. NOT EQUALEX</t>
  </si>
  <si>
    <t>Learners can describe how their skills, interests, and experiences have shaped their career thinking and aspirations. NOT EQUALEX</t>
  </si>
  <si>
    <t>Learners can present their careers learning journey using appropriate formats (e.g. portfolio, presentation, written reflection) to communicate progress and future goals. NOT EQUALEX</t>
  </si>
  <si>
    <t>Learners have developed essential skills which will support them to transition to the workplace.</t>
  </si>
  <si>
    <t>equalex</t>
  </si>
  <si>
    <t xml:space="preserve">In Workplace or school </t>
  </si>
  <si>
    <t xml:space="preserve">In lessons </t>
  </si>
  <si>
    <t>Yes</t>
  </si>
  <si>
    <t>Workplace</t>
  </si>
  <si>
    <t>No</t>
  </si>
  <si>
    <t>School</t>
  </si>
  <si>
    <t>N/A</t>
  </si>
  <si>
    <t xml:space="preserve">ience </t>
  </si>
  <si>
    <t>Learners can demonstrate what they have learnt as a result of their experience of the workplace and articulate how this will inform their future decision making</t>
  </si>
  <si>
    <t>Whole school summary of learning outcomes coverage</t>
  </si>
  <si>
    <t>REFRESH THE SHEET ONCE DATA HAS BEEN ENTERED IN SUBJECT TABS - search REFRESH or press CTRL-ALT-F5</t>
  </si>
  <si>
    <r>
      <rPr>
        <sz val="16"/>
        <color rgb="FF000000"/>
        <rFont val="Aptos Narrow"/>
        <family val="2"/>
        <scheme val="minor"/>
      </rPr>
      <t>How many learning outcomes are</t>
    </r>
    <r>
      <rPr>
        <b/>
        <sz val="16"/>
        <color rgb="FF000000"/>
        <rFont val="Aptos Narrow"/>
        <family val="2"/>
        <scheme val="minor"/>
      </rPr>
      <t xml:space="preserve"> not </t>
    </r>
    <r>
      <rPr>
        <sz val="16"/>
        <color rgb="FF000000"/>
        <rFont val="Aptos Narrow"/>
        <family val="2"/>
        <scheme val="minor"/>
      </rPr>
      <t xml:space="preserve">being met across the school? </t>
    </r>
  </si>
  <si>
    <r>
      <rPr>
        <sz val="16"/>
        <color rgb="FF000000"/>
        <rFont val="Aptos Narrow"/>
        <family val="2"/>
        <scheme val="minor"/>
      </rPr>
      <t>How many learning outcomes are</t>
    </r>
    <r>
      <rPr>
        <b/>
        <sz val="16"/>
        <color rgb="FF000000"/>
        <rFont val="Aptos Narrow"/>
        <family val="2"/>
        <scheme val="minor"/>
      </rPr>
      <t xml:space="preserve"> not</t>
    </r>
    <r>
      <rPr>
        <sz val="16"/>
        <color rgb="FF000000"/>
        <rFont val="Aptos Narrow"/>
        <family val="2"/>
        <scheme val="minor"/>
      </rPr>
      <t xml:space="preserve"> met within each year group?</t>
    </r>
  </si>
  <si>
    <t>Year 8</t>
  </si>
  <si>
    <t>Year 9</t>
  </si>
  <si>
    <r>
      <rPr>
        <sz val="16"/>
        <color rgb="FF000000"/>
        <rFont val="Aptos Narrow"/>
        <family val="2"/>
        <scheme val="minor"/>
      </rPr>
      <t xml:space="preserve">How many learning outcomes are </t>
    </r>
    <r>
      <rPr>
        <b/>
        <sz val="16"/>
        <color rgb="FF000000"/>
        <rFont val="Aptos Narrow"/>
        <family val="2"/>
        <scheme val="minor"/>
      </rPr>
      <t>not</t>
    </r>
    <r>
      <rPr>
        <sz val="16"/>
        <color rgb="FF000000"/>
        <rFont val="Aptos Narrow"/>
        <family val="2"/>
        <scheme val="minor"/>
      </rPr>
      <t xml:space="preserve"> met within each subject?</t>
    </r>
  </si>
  <si>
    <t>Maths</t>
  </si>
  <si>
    <t>English</t>
  </si>
  <si>
    <t>PSHE</t>
  </si>
  <si>
    <t>Enrichment</t>
  </si>
  <si>
    <t>Science</t>
  </si>
  <si>
    <t>MFL</t>
  </si>
  <si>
    <t>Food tech</t>
  </si>
  <si>
    <r>
      <t xml:space="preserve">How many learning outcomes are </t>
    </r>
    <r>
      <rPr>
        <b/>
        <sz val="16"/>
        <color rgb="FF000000"/>
        <rFont val="Aptos Narrow"/>
        <family val="2"/>
        <scheme val="minor"/>
      </rPr>
      <t>not</t>
    </r>
    <r>
      <rPr>
        <sz val="16"/>
        <color rgb="FF000000"/>
        <rFont val="Aptos Narrow"/>
        <family val="2"/>
        <scheme val="minor"/>
      </rPr>
      <t xml:space="preserve"> met within each subject? (Cont…)</t>
    </r>
  </si>
  <si>
    <t>Humanities</t>
  </si>
  <si>
    <t>Creative Arts</t>
  </si>
  <si>
    <t>PE</t>
  </si>
  <si>
    <t>Vocational</t>
  </si>
  <si>
    <t>RE</t>
  </si>
  <si>
    <t>IT</t>
  </si>
  <si>
    <t>Tutorial</t>
  </si>
  <si>
    <t>Business</t>
  </si>
  <si>
    <t>Engineering</t>
  </si>
  <si>
    <t>Design and tech</t>
  </si>
  <si>
    <t>Health and social</t>
  </si>
  <si>
    <t>Other</t>
  </si>
  <si>
    <t>Learning outcomes being met by section across all year groups and subjects (charts show how many times each learning outcome is planned to be met - look for zeros or comparatively low numbers)</t>
  </si>
  <si>
    <t>Introduce and inspire</t>
  </si>
  <si>
    <t>Investigate and explore</t>
  </si>
  <si>
    <t xml:space="preserve">Apply and demonstrate </t>
  </si>
  <si>
    <t>Summary of learning objective coverage by subject - if wanting to print or PDF do so landscape</t>
  </si>
  <si>
    <t>Foood technology</t>
  </si>
  <si>
    <t>Design and technology</t>
  </si>
  <si>
    <t>Health and Social care</t>
  </si>
  <si>
    <t xml:space="preserve">How many learning objectives  are not covered in Maths? </t>
  </si>
  <si>
    <t xml:space="preserve">How many learning objectives are not covered in English? </t>
  </si>
  <si>
    <t>Filter for count of the times the learning outcome is covered - zero = not covered</t>
  </si>
  <si>
    <t>Filter for count of the times the learning objective is covered - zero = not covered</t>
  </si>
  <si>
    <t xml:space="preserve">Learning objectives </t>
  </si>
  <si>
    <t>Learning outcomes</t>
  </si>
  <si>
    <t>Learners can create, develop or design something based upon a brief set by an employer, and relate the essential skills they used to a potential career pathway</t>
  </si>
  <si>
    <t>Grand Total</t>
  </si>
  <si>
    <t>Summary of learning objectives by year group - if wanting to print of PDF please use landscape</t>
  </si>
  <si>
    <t>How many learning objectives are not covered by subjects during Year 7?</t>
  </si>
  <si>
    <t>How many learning objectives are not covered by subjects during Year 8?</t>
  </si>
  <si>
    <t>How many learning objectives are not covered by subjects during Year 9?</t>
  </si>
  <si>
    <t>How many learning objectives are not covered by subjects during Year 10?</t>
  </si>
  <si>
    <t>How many learning objectives are not covered by subjects during Year 11?</t>
  </si>
  <si>
    <t>How many learning objectives are not covered by subjects during Year 12?</t>
  </si>
  <si>
    <t>How many learning objectives are not covered by subjects during Year 13?</t>
  </si>
  <si>
    <t>YR 7</t>
  </si>
  <si>
    <t>YR 8</t>
  </si>
  <si>
    <t>YR 9</t>
  </si>
  <si>
    <t>(All)</t>
  </si>
  <si>
    <t>YR 10</t>
  </si>
  <si>
    <t>YR 11</t>
  </si>
  <si>
    <t>YR 12</t>
  </si>
  <si>
    <t>YR 13</t>
  </si>
  <si>
    <t>Row Labels</t>
  </si>
  <si>
    <t>(blank)</t>
  </si>
  <si>
    <t>Subject</t>
  </si>
  <si>
    <t>Learning outcome</t>
  </si>
  <si>
    <t>Year groups covered</t>
  </si>
  <si>
    <t>Yrs covered-total</t>
  </si>
  <si>
    <t>Yrs covered-average</t>
  </si>
  <si>
    <t>Overall</t>
  </si>
  <si>
    <t>Learners can recognise and challenge stereotypes about career pathways and understand that their career aspirations should not be limited by them.</t>
  </si>
  <si>
    <t>Learners can identify career role models and articulate their early career aspirations.</t>
  </si>
  <si>
    <t>Learners can identify and compare education, training, and employment pathways available at key transition points.</t>
  </si>
  <si>
    <t>Learners can evaluate the risks and benefits of different pathways in relation to their personal goals and circumstances.</t>
  </si>
  <si>
    <t>Learners can compare different types of employment (e.g. full-time, freelance, zero-hours) and working environments (e.g. office-based, remote, hybrid).</t>
  </si>
  <si>
    <t>Learners can evaluate which employment types and environments best align with their personal goals, values, and lifestyle preferences.</t>
  </si>
  <si>
    <t>Learners can identify how curriculum subjects develop transferable skills relevant to the workplace.</t>
  </si>
  <si>
    <t>Learners can explain how specific subjects connect to career pathways and employment sectors.</t>
  </si>
  <si>
    <t>Learners can give examples of how classroom learning is applied in real-world work contexts.</t>
  </si>
  <si>
    <t>Learners can identify a range of support systems available to them (e.g. Careers Advisers, mentors, online resources, school/college-based services).</t>
  </si>
  <si>
    <t>Learners can explain how and when to access appropriate support to help with career decision-making or transitions.</t>
  </si>
  <si>
    <t>Learners can identify common stereotypes related to careers and explain how these may influence aspirations and choices.</t>
  </si>
  <si>
    <t>Learners can challenge limiting beliefs by exploring diverse career pathways and articulating aspirations that reflect their individual strengths and interests.</t>
  </si>
  <si>
    <t xml:space="preserve">Learners can identify the qualifications and learning pathways required for a range of career goals. </t>
  </si>
  <si>
    <t>Learners can explain how specific subjects, courses, or training options align with their chosen career aspirations.</t>
  </si>
  <si>
    <t>Learners can describe the key stages of recruitment and selection, including application forms, interviews, and assessment centres.</t>
  </si>
  <si>
    <t>Learners can identify the skills and behaviours employers look for during selection and explain how to demonstrate these effectively.</t>
  </si>
  <si>
    <t>Learners can prepare for and participate in mock interviews or assessment activities, reflecting on their performance and areas for improvement.</t>
  </si>
  <si>
    <t>Learners can describe typical expectations and behaviours required in different workplace settings (e.g. punctuality, teamwork, communication).</t>
  </si>
  <si>
    <t>Learners can compare workplace cultures across sectors and identify how these may influence working styles and relationships.</t>
  </si>
  <si>
    <t>Learners can reflect on which workplace environments align best with their personal values and preferred working style.</t>
  </si>
  <si>
    <t>Learners can reflect on and summarise key insights gained from their careers education, encounters and experiences.</t>
  </si>
  <si>
    <t>Learners can describe how their skills, interests, and experiences have shaped their career thinking and aspirations.</t>
  </si>
  <si>
    <t>Learners can present their careers learning journey using appropriate formats (e.g. portfolio, presentation, written reflection) to communicate progress and future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</si>
</sst>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11"/>
      <color theme="5" tint="-0.499984740745262"/>
      <name val="Aptos Narrow"/>
      <family val="2"/>
      <scheme val="minor"/>
    </font>
    <font>
      <b/>
      <sz val="11"/>
      <color theme="1"/>
      <name val="Aptos"/>
      <family val="2"/>
      <charset val="1"/>
    </font>
    <font>
      <sz val="11"/>
      <color theme="1"/>
      <name val="Aptos"/>
      <family val="2"/>
      <charset val="1"/>
    </font>
    <font>
      <sz val="11"/>
      <color theme="1"/>
      <name val="Symbol"/>
      <family val="1"/>
      <charset val="2"/>
    </font>
    <font>
      <sz val="9"/>
      <color theme="1"/>
      <name val="Aptos Narrow"/>
      <family val="2"/>
      <scheme val="minor"/>
    </font>
    <font>
      <b/>
      <sz val="20"/>
      <color rgb="FFFF0000"/>
      <name val="Aptos Narrow"/>
      <family val="2"/>
      <scheme val="minor"/>
    </font>
    <font>
      <b/>
      <sz val="18"/>
      <color theme="1"/>
      <name val="Aptos Narrow"/>
      <family val="2"/>
      <scheme val="minor"/>
    </font>
    <font>
      <b/>
      <sz val="16"/>
      <color theme="1"/>
      <name val="Aptos Narrow"/>
      <family val="2"/>
      <scheme val="minor"/>
    </font>
    <font>
      <sz val="16"/>
      <color theme="1"/>
      <name val="Aptos Narrow"/>
      <family val="2"/>
      <scheme val="minor"/>
    </font>
    <font>
      <b/>
      <sz val="14"/>
      <color theme="1"/>
      <name val="Aptos Narrow"/>
      <family val="2"/>
      <scheme val="minor"/>
    </font>
    <font>
      <sz val="18"/>
      <color theme="1"/>
      <name val="Aptos Narrow"/>
      <family val="2"/>
      <scheme val="minor"/>
    </font>
    <font>
      <sz val="14"/>
      <color theme="1"/>
      <name val="Aptos Narrow"/>
      <family val="2"/>
      <scheme val="minor"/>
    </font>
    <font>
      <sz val="12"/>
      <color theme="5" tint="-0.499984740745262"/>
      <name val="Aptos Narrow"/>
      <family val="2"/>
      <scheme val="minor"/>
    </font>
    <font>
      <sz val="12"/>
      <color theme="1"/>
      <name val="Aptos Narrow"/>
      <family val="2"/>
      <scheme val="minor"/>
    </font>
    <font>
      <b/>
      <u/>
      <sz val="18"/>
      <color theme="1"/>
      <name val="Aptos Narrow"/>
      <family val="2"/>
      <scheme val="minor"/>
    </font>
    <font>
      <sz val="16"/>
      <color rgb="FF000000"/>
      <name val="Aptos Narrow"/>
      <family val="2"/>
      <scheme val="minor"/>
    </font>
    <font>
      <b/>
      <sz val="16"/>
      <color rgb="FF000000"/>
      <name val="Aptos Narrow"/>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9">
    <xf numFmtId="0" fontId="0" fillId="0" borderId="0" xfId="0"/>
    <xf numFmtId="0" fontId="1" fillId="0" borderId="0" xfId="0" applyFont="1"/>
    <xf numFmtId="0" fontId="2" fillId="0" borderId="1" xfId="0" applyFont="1" applyBorder="1" applyAlignment="1">
      <alignment wrapText="1"/>
    </xf>
    <xf numFmtId="0" fontId="0" fillId="0" borderId="1" xfId="0" applyBorder="1" applyAlignment="1">
      <alignment wrapText="1"/>
    </xf>
    <xf numFmtId="0" fontId="0" fillId="0" borderId="1" xfId="0" applyBorder="1"/>
    <xf numFmtId="0" fontId="2" fillId="0" borderId="1" xfId="0" applyFont="1" applyBorder="1" applyAlignment="1">
      <alignment vertical="center" wrapText="1"/>
    </xf>
    <xf numFmtId="0" fontId="1" fillId="0" borderId="1" xfId="0" applyFont="1" applyBorder="1" applyAlignment="1">
      <alignment wrapText="1"/>
    </xf>
    <xf numFmtId="0" fontId="0" fillId="0" borderId="0" xfId="0" applyAlignment="1">
      <alignment horizontal="center"/>
    </xf>
    <xf numFmtId="0" fontId="3" fillId="0" borderId="0" xfId="0" applyFont="1"/>
    <xf numFmtId="0" fontId="4" fillId="0" borderId="0" xfId="0" applyFont="1"/>
    <xf numFmtId="0" fontId="5" fillId="0" borderId="0" xfId="0" applyFont="1"/>
    <xf numFmtId="0" fontId="1" fillId="0" borderId="0" xfId="0" applyFont="1" applyAlignment="1">
      <alignment horizontal="center"/>
    </xf>
    <xf numFmtId="0" fontId="6" fillId="0" borderId="0" xfId="0" pivotButton="1" applyFont="1"/>
    <xf numFmtId="0" fontId="6" fillId="0" borderId="0" xfId="0" applyFont="1" applyAlignment="1">
      <alignment horizontal="left"/>
    </xf>
    <xf numFmtId="0" fontId="6" fillId="0" borderId="0" xfId="0" applyFont="1"/>
    <xf numFmtId="0" fontId="7" fillId="0" borderId="0" xfId="0" applyFont="1"/>
    <xf numFmtId="0" fontId="8" fillId="3" borderId="1" xfId="0" applyFont="1" applyFill="1" applyBorder="1" applyAlignment="1">
      <alignment horizontal="center" textRotation="90" wrapText="1"/>
    </xf>
    <xf numFmtId="0" fontId="8" fillId="3" borderId="5" xfId="0" applyFont="1" applyFill="1" applyBorder="1" applyAlignment="1">
      <alignment horizontal="center" textRotation="90" wrapText="1"/>
    </xf>
    <xf numFmtId="0" fontId="9" fillId="0" borderId="1" xfId="0" applyFont="1" applyBorder="1" applyAlignment="1">
      <alignment vertical="top" wrapText="1"/>
    </xf>
    <xf numFmtId="0" fontId="11" fillId="4" borderId="1" xfId="0" applyFont="1" applyFill="1" applyBorder="1" applyAlignment="1">
      <alignment textRotation="90" wrapText="1"/>
    </xf>
    <xf numFmtId="0" fontId="11" fillId="4" borderId="1" xfId="0" applyFont="1" applyFill="1" applyBorder="1" applyAlignment="1">
      <alignment textRotation="90"/>
    </xf>
    <xf numFmtId="0" fontId="11" fillId="5" borderId="1" xfId="0" applyFont="1" applyFill="1" applyBorder="1" applyAlignment="1">
      <alignment textRotation="90" wrapText="1"/>
    </xf>
    <xf numFmtId="0" fontId="12" fillId="0" borderId="1" xfId="0" applyFont="1" applyBorder="1" applyAlignment="1">
      <alignment vertical="top" wrapText="1"/>
    </xf>
    <xf numFmtId="0" fontId="11" fillId="0" borderId="1" xfId="0" applyFont="1" applyBorder="1" applyAlignment="1">
      <alignment wrapText="1"/>
    </xf>
    <xf numFmtId="0" fontId="13" fillId="0" borderId="0" xfId="0" applyFont="1"/>
    <xf numFmtId="0" fontId="14" fillId="0" borderId="1" xfId="0" applyFont="1" applyBorder="1" applyAlignment="1">
      <alignment vertical="center" wrapText="1"/>
    </xf>
    <xf numFmtId="0" fontId="10" fillId="0" borderId="0" xfId="0" applyFont="1"/>
    <xf numFmtId="0" fontId="12" fillId="0" borderId="0" xfId="0" applyFont="1"/>
    <xf numFmtId="0" fontId="8" fillId="6" borderId="0" xfId="0" applyFont="1" applyFill="1"/>
    <xf numFmtId="0" fontId="8" fillId="7" borderId="0" xfId="0" applyFont="1" applyFill="1"/>
    <xf numFmtId="0" fontId="8" fillId="5" borderId="0" xfId="0" applyFont="1" applyFill="1"/>
    <xf numFmtId="0" fontId="9" fillId="0" borderId="0" xfId="0" applyFont="1"/>
    <xf numFmtId="0" fontId="16" fillId="0" borderId="0" xfId="0" applyFont="1"/>
    <xf numFmtId="0" fontId="17" fillId="0" borderId="0" xfId="0" applyFont="1"/>
    <xf numFmtId="0" fontId="11" fillId="0" borderId="0" xfId="0" applyFont="1" applyAlignment="1">
      <alignment horizontal="center"/>
    </xf>
    <xf numFmtId="0" fontId="8" fillId="9" borderId="5" xfId="0" applyFont="1" applyFill="1" applyBorder="1" applyAlignment="1">
      <alignment vertical="center" textRotation="90" wrapText="1"/>
    </xf>
    <xf numFmtId="0" fontId="2" fillId="9" borderId="5" xfId="0" applyFont="1" applyFill="1" applyBorder="1" applyAlignment="1">
      <alignment wrapText="1"/>
    </xf>
    <xf numFmtId="0" fontId="0" fillId="9" borderId="5" xfId="0" applyFill="1" applyBorder="1" applyAlignment="1">
      <alignment wrapText="1"/>
    </xf>
    <xf numFmtId="0" fontId="0" fillId="10" borderId="0" xfId="0" applyFill="1"/>
    <xf numFmtId="0" fontId="11" fillId="0" borderId="0" xfId="0" applyFont="1"/>
    <xf numFmtId="0" fontId="6" fillId="0" borderId="0" xfId="0" applyFont="1" applyAlignment="1">
      <alignment horizontal="left" wrapText="1"/>
    </xf>
    <xf numFmtId="0" fontId="0" fillId="9" borderId="0" xfId="0" applyFill="1"/>
    <xf numFmtId="0" fontId="2" fillId="9" borderId="1" xfId="0" applyFont="1" applyFill="1" applyBorder="1"/>
    <xf numFmtId="0" fontId="0" fillId="9" borderId="1" xfId="0" applyFill="1" applyBorder="1"/>
    <xf numFmtId="0" fontId="0" fillId="2" borderId="0" xfId="0" applyFill="1"/>
    <xf numFmtId="0" fontId="2" fillId="2" borderId="1" xfId="0" applyFont="1" applyFill="1" applyBorder="1"/>
    <xf numFmtId="0" fontId="0" fillId="2" borderId="1" xfId="0" applyFill="1" applyBorder="1"/>
    <xf numFmtId="0" fontId="0" fillId="11" borderId="0" xfId="0" applyFill="1"/>
    <xf numFmtId="0" fontId="2" fillId="11" borderId="1" xfId="0" applyFont="1" applyFill="1" applyBorder="1"/>
    <xf numFmtId="0" fontId="0" fillId="11" borderId="1" xfId="0" applyFill="1" applyBorder="1"/>
    <xf numFmtId="0" fontId="0" fillId="9" borderId="0" xfId="0" quotePrefix="1" applyFill="1"/>
    <xf numFmtId="0" fontId="8" fillId="12" borderId="1" xfId="0" applyFont="1" applyFill="1" applyBorder="1" applyAlignment="1">
      <alignment horizontal="center" textRotation="90" wrapText="1"/>
    </xf>
    <xf numFmtId="0" fontId="8" fillId="12" borderId="5" xfId="0" applyFont="1" applyFill="1" applyBorder="1" applyAlignment="1">
      <alignment horizontal="center" textRotation="90" wrapText="1"/>
    </xf>
    <xf numFmtId="0" fontId="11" fillId="13" borderId="1" xfId="0" applyFont="1" applyFill="1" applyBorder="1" applyAlignment="1">
      <alignment textRotation="90" wrapText="1"/>
    </xf>
    <xf numFmtId="0" fontId="11" fillId="14" borderId="1" xfId="0" applyFont="1" applyFill="1" applyBorder="1" applyAlignment="1">
      <alignment textRotation="90" wrapText="1"/>
    </xf>
    <xf numFmtId="0" fontId="11" fillId="13" borderId="1" xfId="0" applyFont="1" applyFill="1" applyBorder="1" applyAlignment="1">
      <alignment textRotation="90"/>
    </xf>
    <xf numFmtId="0" fontId="8" fillId="15" borderId="1" xfId="0" applyFont="1" applyFill="1" applyBorder="1" applyAlignment="1">
      <alignment horizontal="center" textRotation="90" wrapText="1"/>
    </xf>
    <xf numFmtId="0" fontId="8" fillId="15" borderId="5" xfId="0" applyFont="1" applyFill="1" applyBorder="1" applyAlignment="1">
      <alignment horizontal="center" textRotation="90" wrapText="1"/>
    </xf>
    <xf numFmtId="0" fontId="8" fillId="16" borderId="5" xfId="0" applyFont="1" applyFill="1" applyBorder="1" applyAlignment="1">
      <alignment vertical="center" textRotation="90" wrapText="1"/>
    </xf>
    <xf numFmtId="0" fontId="2" fillId="16" borderId="5" xfId="0" applyFont="1" applyFill="1" applyBorder="1" applyAlignment="1">
      <alignment wrapText="1"/>
    </xf>
    <xf numFmtId="0" fontId="0" fillId="16" borderId="5" xfId="0" applyFill="1" applyBorder="1" applyAlignment="1">
      <alignment wrapText="1"/>
    </xf>
    <xf numFmtId="0" fontId="11" fillId="17" borderId="1" xfId="0" applyFont="1" applyFill="1" applyBorder="1" applyAlignment="1">
      <alignment textRotation="90" wrapText="1"/>
    </xf>
    <xf numFmtId="0" fontId="11" fillId="17" borderId="1" xfId="0" applyFont="1" applyFill="1" applyBorder="1" applyAlignment="1">
      <alignment textRotation="90"/>
    </xf>
    <xf numFmtId="0" fontId="11" fillId="5" borderId="2" xfId="0" applyFont="1" applyFill="1" applyBorder="1" applyAlignment="1">
      <alignment vertical="center" wrapText="1"/>
    </xf>
    <xf numFmtId="0" fontId="13" fillId="5" borderId="3" xfId="0" applyFont="1" applyFill="1" applyBorder="1" applyAlignment="1">
      <alignment vertical="center" wrapText="1"/>
    </xf>
    <xf numFmtId="0" fontId="13" fillId="5" borderId="3" xfId="0" applyFont="1" applyFill="1" applyBorder="1" applyAlignment="1">
      <alignment wrapText="1"/>
    </xf>
    <xf numFmtId="0" fontId="13" fillId="5" borderId="4" xfId="0" applyFont="1" applyFill="1" applyBorder="1" applyAlignment="1">
      <alignment wrapText="1"/>
    </xf>
    <xf numFmtId="0" fontId="14" fillId="0" borderId="1"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1" fillId="2" borderId="1" xfId="0" applyFont="1" applyFill="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1" fillId="11" borderId="3" xfId="0" applyFont="1" applyFill="1" applyBorder="1" applyAlignment="1">
      <alignment vertical="center" wrapText="1"/>
    </xf>
    <xf numFmtId="0" fontId="13" fillId="11" borderId="4" xfId="0" applyFont="1" applyFill="1" applyBorder="1" applyAlignment="1">
      <alignment wrapText="1"/>
    </xf>
    <xf numFmtId="0" fontId="15" fillId="0" borderId="1" xfId="0" applyFont="1" applyBorder="1" applyAlignment="1">
      <alignment vertical="center" wrapText="1"/>
    </xf>
    <xf numFmtId="0" fontId="11" fillId="8" borderId="1" xfId="0" applyFont="1" applyFill="1" applyBorder="1" applyAlignment="1">
      <alignment vertical="center" wrapText="1"/>
    </xf>
    <xf numFmtId="0" fontId="11" fillId="7" borderId="3" xfId="0" applyFont="1" applyFill="1" applyBorder="1" applyAlignment="1">
      <alignment vertical="center" wrapText="1"/>
    </xf>
    <xf numFmtId="0" fontId="13" fillId="7" borderId="4" xfId="0" applyFont="1" applyFill="1" applyBorder="1" applyAlignment="1">
      <alignment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cellXfs>
  <cellStyles count="1">
    <cellStyle name="Normal" xfId="0" builtinId="0"/>
  </cellStyles>
  <dxfs count="129">
    <dxf>
      <alignment wrapText="1"/>
    </dxf>
    <dxf>
      <font>
        <sz val="9"/>
      </font>
    </dxf>
    <dxf>
      <font>
        <sz val="9"/>
      </font>
    </dxf>
    <dxf>
      <font>
        <sz val="9"/>
      </font>
    </dxf>
    <dxf>
      <font>
        <sz val="9"/>
      </font>
    </dxf>
    <dxf>
      <alignment wrapText="1"/>
    </dxf>
    <dxf>
      <font>
        <sz val="9"/>
      </font>
    </dxf>
    <dxf>
      <font>
        <sz val="9"/>
      </font>
    </dxf>
    <dxf>
      <font>
        <sz val="9"/>
      </font>
    </dxf>
    <dxf>
      <font>
        <sz val="9"/>
      </font>
    </dxf>
    <dxf>
      <alignment wrapText="1"/>
    </dxf>
    <dxf>
      <font>
        <sz val="9"/>
      </font>
    </dxf>
    <dxf>
      <font>
        <sz val="9"/>
      </font>
    </dxf>
    <dxf>
      <font>
        <sz val="9"/>
      </font>
    </dxf>
    <dxf>
      <font>
        <sz val="9"/>
      </font>
    </dxf>
    <dxf>
      <alignment wrapText="1"/>
    </dxf>
    <dxf>
      <font>
        <sz val="9"/>
      </font>
    </dxf>
    <dxf>
      <font>
        <sz val="9"/>
      </font>
    </dxf>
    <dxf>
      <font>
        <sz val="9"/>
      </font>
    </dxf>
    <dxf>
      <font>
        <sz val="9"/>
      </font>
    </dxf>
    <dxf>
      <alignment wrapText="1"/>
    </dxf>
    <dxf>
      <font>
        <sz val="9"/>
      </font>
    </dxf>
    <dxf>
      <font>
        <sz val="9"/>
      </font>
    </dxf>
    <dxf>
      <font>
        <sz val="9"/>
      </font>
    </dxf>
    <dxf>
      <font>
        <sz val="9"/>
      </font>
    </dxf>
    <dxf>
      <alignment wrapText="1"/>
    </dxf>
    <dxf>
      <font>
        <sz val="9"/>
      </font>
    </dxf>
    <dxf>
      <font>
        <sz val="9"/>
      </font>
    </dxf>
    <dxf>
      <font>
        <sz val="9"/>
      </font>
    </dxf>
    <dxf>
      <font>
        <sz val="9"/>
      </font>
    </dxf>
    <dxf>
      <alignment wrapText="1"/>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9" Type="http://schemas.openxmlformats.org/officeDocument/2006/relationships/pivotCacheDefinition" Target="pivotCache/pivotCacheDefinition14.xml"/><Relationship Id="rId21" Type="http://schemas.openxmlformats.org/officeDocument/2006/relationships/worksheet" Target="worksheets/sheet21.xml"/><Relationship Id="rId34" Type="http://schemas.openxmlformats.org/officeDocument/2006/relationships/pivotCacheDefinition" Target="pivotCache/pivotCacheDefinition9.xml"/><Relationship Id="rId42" Type="http://schemas.openxmlformats.org/officeDocument/2006/relationships/pivotCacheDefinition" Target="pivotCache/pivotCacheDefinition17.xml"/><Relationship Id="rId47" Type="http://schemas.openxmlformats.org/officeDocument/2006/relationships/pivotCacheDefinition" Target="pivotCache/pivotCacheDefinition22.xml"/><Relationship Id="rId50" Type="http://schemas.openxmlformats.org/officeDocument/2006/relationships/pivotCacheDefinition" Target="pivotCache/pivotCacheDefinition25.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pivotCacheDefinition" Target="pivotCache/pivotCacheDefinition7.xml"/><Relationship Id="rId37" Type="http://schemas.openxmlformats.org/officeDocument/2006/relationships/pivotCacheDefinition" Target="pivotCache/pivotCacheDefinition12.xml"/><Relationship Id="rId40" Type="http://schemas.openxmlformats.org/officeDocument/2006/relationships/pivotCacheDefinition" Target="pivotCache/pivotCacheDefinition15.xml"/><Relationship Id="rId45" Type="http://schemas.openxmlformats.org/officeDocument/2006/relationships/pivotCacheDefinition" Target="pivotCache/pivotCacheDefinition20.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2.xml"/><Relationship Id="rId30" Type="http://schemas.openxmlformats.org/officeDocument/2006/relationships/pivotCacheDefinition" Target="pivotCache/pivotCacheDefinition5.xml"/><Relationship Id="rId35" Type="http://schemas.openxmlformats.org/officeDocument/2006/relationships/pivotCacheDefinition" Target="pivotCache/pivotCacheDefinition10.xml"/><Relationship Id="rId43" Type="http://schemas.openxmlformats.org/officeDocument/2006/relationships/pivotCacheDefinition" Target="pivotCache/pivotCacheDefinition18.xml"/><Relationship Id="rId48" Type="http://schemas.openxmlformats.org/officeDocument/2006/relationships/pivotCacheDefinition" Target="pivotCache/pivotCacheDefinition23.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pivotCacheDefinition" Target="pivotCache/pivotCacheDefinition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8.xml"/><Relationship Id="rId38" Type="http://schemas.openxmlformats.org/officeDocument/2006/relationships/pivotCacheDefinition" Target="pivotCache/pivotCacheDefinition13.xml"/><Relationship Id="rId46" Type="http://schemas.openxmlformats.org/officeDocument/2006/relationships/pivotCacheDefinition" Target="pivotCache/pivotCacheDefinition21.xml"/><Relationship Id="rId20" Type="http://schemas.openxmlformats.org/officeDocument/2006/relationships/worksheet" Target="worksheets/sheet20.xml"/><Relationship Id="rId41" Type="http://schemas.openxmlformats.org/officeDocument/2006/relationships/pivotCacheDefinition" Target="pivotCache/pivotCacheDefinition16.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3.xml"/><Relationship Id="rId36" Type="http://schemas.openxmlformats.org/officeDocument/2006/relationships/pivotCacheDefinition" Target="pivotCache/pivotCacheDefinition11.xml"/><Relationship Id="rId49" Type="http://schemas.openxmlformats.org/officeDocument/2006/relationships/pivotCacheDefinition" Target="pivotCache/pivotCacheDefinition24.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pivotCacheDefinition" Target="pivotCache/pivotCacheDefinition6.xml"/><Relationship Id="rId44" Type="http://schemas.openxmlformats.org/officeDocument/2006/relationships/pivotCacheDefinition" Target="pivotCache/pivotCacheDefinition19.xml"/><Relationship Id="rId5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Data!$N$2:$N$7</c:f>
              <c:strCache>
                <c:ptCount val="6"/>
                <c:pt idx="0">
                  <c:v>Learners understand that there are different types of workplaces such as, offices, warehouses and home working, and that there are different types of employment such as, self-employment, freelancing, and full-time employment.</c:v>
                </c:pt>
                <c:pt idx="1">
                  <c:v>Learners can recall a range of different sectors and jobs, and describe the characteristics of the workplaces these jobs might take place in.</c:v>
                </c:pt>
                <c:pt idx="2">
                  <c:v>Learners can identify links between the curriculum and essential skills needed within the workplace and can give examples of careers linked to subject areas.</c:v>
                </c:pt>
                <c:pt idx="3">
                  <c:v>Learners are aware of essential workplace skills and are able to self-assess their current skill level, aligned to the Skills Builder Universal Framework.</c:v>
                </c:pt>
                <c:pt idx="4">
                  <c:v>Learners can identify their passions, interests and skills and consider how they might inform potential jobs or career pathways.</c:v>
                </c:pt>
                <c:pt idx="5">
                  <c:v>Learners can describe their work style and ideal working environment and can give examples of workplaces that would and would not suit their preferences.</c:v>
                </c:pt>
              </c:strCache>
            </c:strRef>
          </c:cat>
          <c:val>
            <c:numRef>
              <c:f>Data!$O$2:$O$7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794-488C-BEEB-5A8049B69923}"/>
            </c:ext>
          </c:extLst>
        </c:ser>
        <c:dLbls>
          <c:showLegendKey val="0"/>
          <c:showVal val="0"/>
          <c:showCatName val="0"/>
          <c:showSerName val="0"/>
          <c:showPercent val="0"/>
          <c:showBubbleSize val="0"/>
        </c:dLbls>
        <c:axId val="1368982784"/>
        <c:axId val="1368980384"/>
      </c:radarChart>
      <c:catAx>
        <c:axId val="1368982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68980384"/>
        <c:crosses val="autoZero"/>
        <c:auto val="1"/>
        <c:lblAlgn val="ctr"/>
        <c:lblOffset val="100"/>
        <c:noMultiLvlLbl val="0"/>
      </c:catAx>
      <c:valAx>
        <c:axId val="1368980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8982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1A983"/>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Data!$N$8:$N$29</c:f>
              <c:strCache>
                <c:ptCount val="22"/>
                <c:pt idx="0">
                  <c:v>Learners can evidence the essential workplace skills they have developed, aligned to the Skills Builder Universal Framework.</c:v>
                </c:pt>
                <c:pt idx="1">
                  <c:v>Learners can demonstrate essential skills applicable to different workplaces, including skills required when working in a remote environment.</c:v>
                </c:pt>
                <c:pt idx="2">
                  <c:v>Learners can create, develop or design something based upon a brief set by an employer, and identify the essential skills they used.</c:v>
                </c:pt>
                <c:pt idx="3">
                  <c:v>Learners understand the different routes into employment and understand the differences between pathways.</c:v>
                </c:pt>
                <c:pt idx="4">
                  <c:v>Using real life examples, learners can describe the roles of different people within an organisation and talk about what they do.</c:v>
                </c:pt>
                <c:pt idx="5">
                  <c:v>Learners can create, develop or design something based upon a brief set by an employer, and relate the essential skills they used to a potential career pathway</c:v>
                </c:pt>
                <c:pt idx="6">
                  <c:v>Learners can identify growth sectors within their local area and talk about the types of jobs within these sectors.</c:v>
                </c:pt>
                <c:pt idx="7">
                  <c:v>Learners can recognise and challenge stereotypes about career pathways and understand that their career aspirations should not be limited by them.</c:v>
                </c:pt>
                <c:pt idx="8">
                  <c:v>Learners can identify career role models and articulate their early career aspirations.</c:v>
                </c:pt>
                <c:pt idx="9">
                  <c:v>Learners can identify and compare education, training, and employment pathways available at key transition points.</c:v>
                </c:pt>
                <c:pt idx="10">
                  <c:v>Learners can evaluate the risks and benefits of different pathways in relation to their personal goals and circumstances.</c:v>
                </c:pt>
                <c:pt idx="11">
                  <c:v>Learners can compare different types of employment (e.g. full-time, freelance, zero-hours) and working environments (e.g. office-based, remote, hybrid).</c:v>
                </c:pt>
                <c:pt idx="12">
                  <c:v>Learners can evaluate which employment types and environments best align with their personal goals, values, and lifestyle preferences.</c:v>
                </c:pt>
                <c:pt idx="13">
                  <c:v>Learners can identify how curriculum subjects develop transferable skills relevant to the workplace.</c:v>
                </c:pt>
                <c:pt idx="14">
                  <c:v>Learners can explain how specific subjects connect to career pathways and employment sectors.</c:v>
                </c:pt>
                <c:pt idx="15">
                  <c:v>Learners can give examples of how classroom learning is applied in real-world work contexts.</c:v>
                </c:pt>
                <c:pt idx="16">
                  <c:v>Learners can identify a range of support systems available to them (e.g. Careers Advisers, mentors, online resources, school/college-based services).</c:v>
                </c:pt>
                <c:pt idx="17">
                  <c:v>Learners can explain how and when to access appropriate support to help with career decision-making or transitions.</c:v>
                </c:pt>
                <c:pt idx="18">
                  <c:v>Learners can identify common stereotypes related to careers and explain how these may influence aspirations and choices.</c:v>
                </c:pt>
                <c:pt idx="19">
                  <c:v>Learners can challenge limiting beliefs by exploring diverse career pathways and articulating aspirations that reflect their individual strengths and interests.</c:v>
                </c:pt>
                <c:pt idx="20">
                  <c:v>Learners can identify the qualifications and learning pathways required for a range of career goals. </c:v>
                </c:pt>
                <c:pt idx="21">
                  <c:v>Learners can explain how specific subjects, courses, or training options align with their chosen career aspirations.</c:v>
                </c:pt>
              </c:strCache>
            </c:strRef>
          </c:cat>
          <c:val>
            <c:numRef>
              <c:f>Data!$O$8:$O$29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0-4FEF-4E98-9489-32A02B33B360}"/>
            </c:ext>
          </c:extLst>
        </c:ser>
        <c:dLbls>
          <c:showLegendKey val="0"/>
          <c:showVal val="0"/>
          <c:showCatName val="0"/>
          <c:showSerName val="0"/>
          <c:showPercent val="0"/>
          <c:showBubbleSize val="0"/>
        </c:dLbls>
        <c:axId val="532413088"/>
        <c:axId val="532408288"/>
      </c:radarChart>
      <c:catAx>
        <c:axId val="532413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32408288"/>
        <c:crosses val="autoZero"/>
        <c:auto val="1"/>
        <c:lblAlgn val="ctr"/>
        <c:lblOffset val="100"/>
        <c:noMultiLvlLbl val="0"/>
      </c:catAx>
      <c:valAx>
        <c:axId val="532408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413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A6C9EC"/>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Data!$N$30:$N$43</c:f>
              <c:strCache>
                <c:ptCount val="14"/>
                <c:pt idx="0">
                  <c:v>Learners can evidence when they have applied careers knowledge, essential skills and behaviour within a workplace environment, and have received employer feedback on their work.</c:v>
                </c:pt>
                <c:pt idx="1">
                  <c:v>Learners can demonstrate what they have learnt as a result of their experience of the workplace and articulate how this will inform their future decision making</c:v>
                </c:pt>
                <c:pt idx="2">
                  <c:v>Learners can evidence when they have applied careers knowledge, skills and behaviour within recruitment processes, such as mock interviews or mock assessment centres.</c:v>
                </c:pt>
                <c:pt idx="3">
                  <c:v>Learners can compare their experiences of different workplaces and evaluate the impact each has had on their career readiness and decision making.</c:v>
                </c:pt>
                <c:pt idx="4">
                  <c:v>
Learners can critically assess how their experiences of the workplace have challenged stereotypes and raised their aspirations.</c:v>
                </c:pt>
                <c:pt idx="5">
                  <c:v>Learners can describe the key stages of recruitment and selection, including application forms, interviews, and assessment centres.</c:v>
                </c:pt>
                <c:pt idx="6">
                  <c:v>Learners can identify the skills and behaviours employers look for during selection and explain how to demonstrate these effectively.</c:v>
                </c:pt>
                <c:pt idx="7">
                  <c:v>Learners can prepare for and participate in mock interviews or assessment activities, reflecting on their performance and areas for improvement.</c:v>
                </c:pt>
                <c:pt idx="8">
                  <c:v>Learners can describe typical expectations and behaviours required in different workplace settings (e.g. punctuality, teamwork, communication).</c:v>
                </c:pt>
                <c:pt idx="9">
                  <c:v>Learners can compare workplace cultures across sectors and identify how these may influence working styles and relationships.</c:v>
                </c:pt>
                <c:pt idx="10">
                  <c:v>Learners can reflect on which workplace environments align best with their personal values and preferred working style.</c:v>
                </c:pt>
                <c:pt idx="11">
                  <c:v>Learners can reflect on and summarise key insights gained from their careers education, encounters and experiences.</c:v>
                </c:pt>
                <c:pt idx="12">
                  <c:v>Learners can describe how their skills, interests, and experiences have shaped their career thinking and aspirations.</c:v>
                </c:pt>
                <c:pt idx="13">
                  <c:v>Learners can present their careers learning journey using appropriate formats (e.g. portfolio, presentation, written reflection) to communicate progress and future goals.</c:v>
                </c:pt>
              </c:strCache>
            </c:strRef>
          </c:cat>
          <c:val>
            <c:numRef>
              <c:f>Data!$O$30:$O$43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1A3-4D94-AD97-679715D4D6D3}"/>
            </c:ext>
          </c:extLst>
        </c:ser>
        <c:dLbls>
          <c:showLegendKey val="0"/>
          <c:showVal val="0"/>
          <c:showCatName val="0"/>
          <c:showSerName val="0"/>
          <c:showPercent val="0"/>
          <c:showBubbleSize val="0"/>
        </c:dLbls>
        <c:axId val="1889325376"/>
        <c:axId val="1889331616"/>
      </c:radarChart>
      <c:catAx>
        <c:axId val="18893253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89331616"/>
        <c:crosses val="autoZero"/>
        <c:auto val="1"/>
        <c:lblAlgn val="ctr"/>
        <c:lblOffset val="100"/>
        <c:noMultiLvlLbl val="0"/>
      </c:catAx>
      <c:valAx>
        <c:axId val="1889331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9325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B5E6A2"/>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361950</xdr:colOff>
      <xdr:row>2</xdr:row>
      <xdr:rowOff>19050</xdr:rowOff>
    </xdr:from>
    <xdr:to>
      <xdr:col>26</xdr:col>
      <xdr:colOff>457200</xdr:colOff>
      <xdr:row>60</xdr:row>
      <xdr:rowOff>104775</xdr:rowOff>
    </xdr:to>
    <xdr:sp macro="" textlink="">
      <xdr:nvSpPr>
        <xdr:cNvPr id="7" name="TextBox 1">
          <a:extLst>
            <a:ext uri="{FF2B5EF4-FFF2-40B4-BE49-F238E27FC236}">
              <a16:creationId xmlns:a16="http://schemas.microsoft.com/office/drawing/2014/main" id="{4B7121CC-4157-578D-0CB0-ED6CC783E8C1}"/>
            </a:ext>
          </a:extLst>
        </xdr:cNvPr>
        <xdr:cNvSpPr txBox="1"/>
      </xdr:nvSpPr>
      <xdr:spPr>
        <a:xfrm>
          <a:off x="1581150" y="381000"/>
          <a:ext cx="14725650" cy="10725150"/>
        </a:xfrm>
        <a:prstGeom prst="rect">
          <a:avLst/>
        </a:prstGeom>
        <a:solidFill>
          <a:schemeClr val="accent1">
            <a:lumMod val="40000"/>
            <a:lumOff val="60000"/>
          </a:schemeClr>
        </a:solidFill>
        <a:ln w="9525" cmpd="sng">
          <a:solidFill>
            <a:schemeClr val="tx2">
              <a:lumMod val="50000"/>
              <a:lumOff val="50000"/>
            </a:schemeClr>
          </a:solidFill>
        </a:ln>
      </xdr:spPr>
      <xdr:txBody>
        <a:bodyPr spcFirstLastPara="0" vertOverflow="clip" horzOverflow="clip" wrap="square" lIns="91440" tIns="45720" rIns="91440" bIns="45720" rtlCol="0" anchor="t">
          <a:noAutofit/>
        </a:bodyPr>
        <a:lstStyle/>
        <a:p>
          <a:pPr marL="0" indent="0" algn="l"/>
          <a:r>
            <a:rPr lang="en-US" sz="1400" b="1">
              <a:latin typeface="+mn-lt"/>
              <a:ea typeface="+mn-lt"/>
              <a:cs typeface="+mn-lt"/>
            </a:rPr>
            <a:t>Guidance curriculum a</a:t>
          </a:r>
          <a:r>
            <a:rPr lang="en-US" sz="1400" b="1" i="0" u="none" strike="noStrike">
              <a:solidFill>
                <a:srgbClr val="000000"/>
              </a:solidFill>
              <a:latin typeface="Aptos Narrow" panose="020B0004020202020204" pitchFamily="34" charset="0"/>
            </a:rPr>
            <a:t>udit tool </a:t>
          </a:r>
          <a:r>
            <a:rPr lang="en-US" sz="1400" b="1">
              <a:latin typeface="+mn-lt"/>
              <a:ea typeface="+mn-lt"/>
              <a:cs typeface="+mn-lt"/>
            </a:rPr>
            <a:t> </a:t>
          </a:r>
        </a:p>
        <a:p>
          <a:pPr marL="0" indent="0" algn="l"/>
          <a:endParaRPr lang="en-US" sz="1400" b="1">
            <a:latin typeface="+mn-lt"/>
            <a:ea typeface="+mn-lt"/>
            <a:cs typeface="+mn-lt"/>
          </a:endParaRPr>
        </a:p>
        <a:p>
          <a:pPr marL="0" indent="0" algn="l"/>
          <a:endParaRPr lang="en-US" sz="1400" b="1">
            <a:latin typeface="+mn-lt"/>
            <a:ea typeface="+mn-lt"/>
            <a:cs typeface="+mn-lt"/>
          </a:endParaRPr>
        </a:p>
        <a:p>
          <a:pPr marL="0" indent="0" algn="l"/>
          <a:r>
            <a:rPr lang="en-US" sz="1400" b="1">
              <a:latin typeface="+mn-lt"/>
              <a:ea typeface="+mn-lt"/>
              <a:cs typeface="+mn-lt"/>
            </a:rPr>
            <a:t>Purpose of tool</a:t>
          </a:r>
          <a:endParaRPr lang="en-US" sz="1400">
            <a:latin typeface="+mn-lt"/>
            <a:ea typeface="+mn-lt"/>
            <a:cs typeface="+mn-lt"/>
          </a:endParaRPr>
        </a:p>
        <a:p>
          <a:pPr marL="0" indent="0" algn="l"/>
          <a:r>
            <a:rPr lang="en-US" sz="1400">
              <a:latin typeface="+mn-lt"/>
              <a:ea typeface="+mn-lt"/>
              <a:cs typeface="+mn-lt"/>
            </a:rPr>
            <a:t>The purpose of this curriculum audit tool is to enable a whole institution view of where, throughout the curriculum,  knowledge is being delivered and evidence is being gathered against the Universal career related learning outcomes. </a:t>
          </a:r>
          <a:r>
            <a:rPr lang="en-US" sz="1400" b="0" i="0" u="none" strike="noStrike">
              <a:solidFill>
                <a:srgbClr val="000000"/>
              </a:solidFill>
              <a:latin typeface="Aptos Narrow" panose="020B0004020202020204" pitchFamily="34" charset="0"/>
            </a:rPr>
            <a:t>This is for institutions who have reached a </a:t>
          </a:r>
          <a:r>
            <a:rPr lang="en-US" sz="1400" b="0" i="0" u="none" strike="noStrike">
              <a:solidFill>
                <a:srgbClr val="FF0000"/>
              </a:solidFill>
              <a:latin typeface="Aptos Narrow" panose="020B0004020202020204" pitchFamily="34" charset="0"/>
            </a:rPr>
            <a:t>pahse</a:t>
          </a:r>
          <a:r>
            <a:rPr lang="en-US" sz="1400" b="0" i="0" u="none" strike="noStrike">
              <a:solidFill>
                <a:srgbClr val="000000"/>
              </a:solidFill>
              <a:latin typeface="Aptos Narrow" panose="020B0004020202020204" pitchFamily="34" charset="0"/>
            </a:rPr>
            <a:t> in their journey where this is appropriate and after completing an </a:t>
          </a:r>
          <a:r>
            <a:rPr lang="en-US" sz="1400" b="0" i="0" u="none" strike="noStrike">
              <a:solidFill>
                <a:srgbClr val="FF0000"/>
              </a:solidFill>
              <a:latin typeface="Aptos Narrow" panose="020B0004020202020204" pitchFamily="34" charset="0"/>
            </a:rPr>
            <a:t>Internal Leadership review </a:t>
          </a:r>
          <a:r>
            <a:rPr lang="en-US" sz="1400" b="0" i="0" u="none" strike="noStrike">
              <a:solidFill>
                <a:srgbClr val="000000"/>
              </a:solidFill>
              <a:latin typeface="Aptos Narrow" panose="020B0004020202020204" pitchFamily="34" charset="0"/>
            </a:rPr>
            <a:t>(ILR)</a:t>
          </a:r>
          <a:endParaRPr lang="en-US" sz="1400">
            <a:latin typeface="+mn-lt"/>
            <a:ea typeface="+mn-lt"/>
            <a:cs typeface="+mn-lt"/>
          </a:endParaRPr>
        </a:p>
        <a:p>
          <a:pPr marL="0" indent="0" algn="l"/>
          <a:r>
            <a:rPr lang="en-US" sz="1400">
              <a:latin typeface="+mn-lt"/>
              <a:ea typeface="+mn-lt"/>
              <a:cs typeface="+mn-lt"/>
            </a:rPr>
            <a:t>This enables a Career Leader and SLT to identify any gaps in provision and where a truly embedded career education piece is taking place.</a:t>
          </a:r>
        </a:p>
        <a:p>
          <a:pPr marL="0" indent="0" algn="l"/>
          <a:r>
            <a:rPr lang="en-US" sz="1400">
              <a:latin typeface="+mn-lt"/>
              <a:ea typeface="+mn-lt"/>
              <a:cs typeface="+mn-lt"/>
            </a:rPr>
            <a:t>This is of course an audit and planning document and doesn’t highlight individual learners and whether they were present in the lesson to meet the planned learning outcomes and therefore should be used as a planning tool and not to identify individual learner journey on its own.  Compass + can support the individual learner view if fully utilised and available to you.</a:t>
          </a:r>
          <a:endParaRPr lang="en-US" sz="1400" b="1">
            <a:latin typeface="+mn-lt"/>
            <a:ea typeface="+mn-lt"/>
            <a:cs typeface="+mn-lt"/>
          </a:endParaRPr>
        </a:p>
        <a:p>
          <a:pPr marL="0" indent="0" algn="l"/>
          <a:endParaRPr lang="en-US" sz="1400" b="1">
            <a:latin typeface="+mn-lt"/>
            <a:ea typeface="+mn-lt"/>
            <a:cs typeface="+mn-lt"/>
          </a:endParaRPr>
        </a:p>
        <a:p>
          <a:pPr marL="0" indent="0" algn="l"/>
          <a:r>
            <a:rPr lang="en-US" sz="1400" b="1">
              <a:latin typeface="+mn-lt"/>
              <a:ea typeface="+mn-lt"/>
              <a:cs typeface="+mn-lt"/>
            </a:rPr>
            <a:t>How to use</a:t>
          </a:r>
          <a:endParaRPr lang="en-US" sz="1400">
            <a:latin typeface="+mn-lt"/>
            <a:ea typeface="+mn-lt"/>
            <a:cs typeface="+mn-lt"/>
          </a:endParaRPr>
        </a:p>
        <a:p>
          <a:pPr marL="0" indent="0" algn="l"/>
          <a:r>
            <a:rPr lang="en-US" sz="1400">
              <a:latin typeface="+mn-lt"/>
              <a:ea typeface="+mn-lt"/>
              <a:cs typeface="+mn-lt"/>
            </a:rPr>
            <a:t>This tool can be used in different ways however, for maximum impact and clarity and to support distributed leadership we suggest the following:</a:t>
          </a:r>
        </a:p>
        <a:p>
          <a:pPr marL="0" indent="0" algn="l"/>
          <a:r>
            <a:rPr lang="en-US" sz="1400">
              <a:latin typeface="+mn-lt"/>
              <a:ea typeface="+mn-lt"/>
              <a:cs typeface="+mn-lt"/>
            </a:rPr>
            <a:t></a:t>
          </a:r>
          <a:r>
            <a:rPr lang="en-US" sz="1400" b="0" i="0" u="none" strike="noStrike">
              <a:solidFill>
                <a:srgbClr val="000000"/>
              </a:solidFill>
              <a:latin typeface="Aptos Narrow" panose="020B0004020202020204" pitchFamily="34" charset="0"/>
            </a:rPr>
            <a:t>   </a:t>
          </a:r>
          <a:r>
            <a:rPr lang="en-US" sz="1400">
              <a:latin typeface="+mn-lt"/>
              <a:ea typeface="+mn-lt"/>
              <a:cs typeface="+mn-lt"/>
            </a:rPr>
            <a:t>Careers Leader to present tool to curriculum heads and explain purpose and that this is a whole institution audit and we are looking to see how careers might already be embedded within subjects. We are not expecting any one subject to meet all the learning outcomes this is to build a picture of what’s already in place and join up the dots and identify any gaps. </a:t>
          </a:r>
        </a:p>
        <a:p>
          <a:pPr marL="0" indent="0" algn="l"/>
          <a:r>
            <a:rPr lang="en-US" sz="1400">
              <a:latin typeface="+mn-lt"/>
              <a:ea typeface="+mn-lt"/>
              <a:cs typeface="+mn-lt"/>
            </a:rPr>
            <a:t></a:t>
          </a:r>
          <a:r>
            <a:rPr lang="en-US" sz="1400" b="0" i="0" u="none" strike="noStrike">
              <a:solidFill>
                <a:srgbClr val="000000"/>
              </a:solidFill>
              <a:latin typeface="Aptos Narrow" panose="020B0004020202020204" pitchFamily="34" charset="0"/>
            </a:rPr>
            <a:t>   </a:t>
          </a:r>
          <a:r>
            <a:rPr lang="en-US" sz="1400">
              <a:latin typeface="+mn-lt"/>
              <a:ea typeface="+mn-lt"/>
              <a:cs typeface="+mn-lt"/>
            </a:rPr>
            <a:t>Curriculum heads then work with their teams to map out where any learning outcomes are being met across their subject throughout a specific period of time.  In mainstream this maybe years in other settings this maybe shorter dependant on time young people are in your provision on average. </a:t>
          </a:r>
        </a:p>
        <a:p>
          <a:pPr marL="0" indent="0" algn="l"/>
          <a:r>
            <a:rPr lang="en-US" sz="1400">
              <a:latin typeface="+mn-lt"/>
              <a:ea typeface="+mn-lt"/>
              <a:cs typeface="+mn-lt"/>
            </a:rPr>
            <a:t></a:t>
          </a:r>
          <a:r>
            <a:rPr lang="en-US" sz="1400" b="0" i="0" u="none" strike="noStrike">
              <a:solidFill>
                <a:srgbClr val="000000"/>
              </a:solidFill>
              <a:latin typeface="Aptos Narrow" panose="020B0004020202020204" pitchFamily="34" charset="0"/>
            </a:rPr>
            <a:t>   </a:t>
          </a:r>
          <a:r>
            <a:rPr lang="en-US" sz="1400">
              <a:latin typeface="+mn-lt"/>
              <a:ea typeface="+mn-lt"/>
              <a:cs typeface="+mn-lt"/>
            </a:rPr>
            <a:t>Each subject should complete a tab in the same document to enable the embedded formula to calculate whole school picture.  If tabs are added formulae may not move and visuals will </a:t>
          </a:r>
          <a:r>
            <a:rPr lang="en-US" sz="1400">
              <a:solidFill>
                <a:srgbClr val="FF0000"/>
              </a:solidFill>
              <a:latin typeface="+mn-lt"/>
              <a:ea typeface="+mn-lt"/>
              <a:cs typeface="+mn-lt"/>
            </a:rPr>
            <a:t>to</a:t>
          </a:r>
          <a:r>
            <a:rPr lang="en-US" sz="1400">
              <a:latin typeface="+mn-lt"/>
              <a:ea typeface="+mn-lt"/>
              <a:cs typeface="+mn-lt"/>
            </a:rPr>
            <a:t> be represented.  Please try to use tabs in place but rename if needed. </a:t>
          </a:r>
        </a:p>
        <a:p>
          <a:pPr marL="0" indent="0" algn="l"/>
          <a:r>
            <a:rPr lang="en-US" sz="1400">
              <a:latin typeface="+mn-lt"/>
              <a:ea typeface="+mn-lt"/>
              <a:cs typeface="+mn-lt"/>
            </a:rPr>
            <a:t></a:t>
          </a:r>
          <a:r>
            <a:rPr lang="en-US" sz="1400" b="0" i="0" u="none" strike="noStrike">
              <a:solidFill>
                <a:srgbClr val="000000"/>
              </a:solidFill>
              <a:latin typeface="Aptos Narrow" panose="020B0004020202020204" pitchFamily="34" charset="0"/>
            </a:rPr>
            <a:t>   </a:t>
          </a:r>
          <a:r>
            <a:rPr lang="en-US" sz="1400">
              <a:latin typeface="+mn-lt"/>
              <a:ea typeface="+mn-lt"/>
              <a:cs typeface="+mn-lt"/>
            </a:rPr>
            <a:t>Once all subjects have completed their tabs the Careers Leader can then see using the overview pages where any gaps may lie in meeting learning outcomes and enable an action plan to be developed.</a:t>
          </a:r>
          <a:endParaRPr lang="en-US" sz="1400" b="1">
            <a:latin typeface="+mn-lt"/>
            <a:ea typeface="+mn-lt"/>
            <a:cs typeface="+mn-lt"/>
          </a:endParaRPr>
        </a:p>
        <a:p>
          <a:pPr marL="0" indent="0" algn="l"/>
          <a:endParaRPr lang="en-US" sz="1400" b="1">
            <a:latin typeface="+mn-lt"/>
            <a:ea typeface="+mn-lt"/>
            <a:cs typeface="+mn-lt"/>
          </a:endParaRPr>
        </a:p>
        <a:p>
          <a:pPr marL="0" indent="0" algn="l"/>
          <a:r>
            <a:rPr lang="en-US" sz="1400" b="1">
              <a:latin typeface="+mn-lt"/>
              <a:ea typeface="+mn-lt"/>
              <a:cs typeface="+mn-lt"/>
            </a:rPr>
            <a:t>What it tells you</a:t>
          </a:r>
          <a:endParaRPr lang="en-US" sz="1400">
            <a:latin typeface="+mn-lt"/>
            <a:ea typeface="+mn-lt"/>
            <a:cs typeface="+mn-lt"/>
          </a:endParaRPr>
        </a:p>
        <a:p>
          <a:pPr marL="0" indent="0" algn="l"/>
          <a:r>
            <a:rPr lang="en-US" sz="1400">
              <a:latin typeface="+mn-lt"/>
              <a:ea typeface="+mn-lt"/>
              <a:cs typeface="+mn-lt"/>
            </a:rPr>
            <a:t>The tool is a great way of identifying where an institutions planned activity meets the following criteria if all elements are used:</a:t>
          </a:r>
        </a:p>
        <a:p>
          <a:pPr marL="0" indent="0" algn="l"/>
          <a:r>
            <a:rPr lang="en-US" sz="1400">
              <a:latin typeface="+mn-lt"/>
              <a:ea typeface="+mn-lt"/>
              <a:cs typeface="+mn-lt"/>
            </a:rPr>
            <a:t>•equalex framework learning outcomes</a:t>
          </a:r>
        </a:p>
        <a:p>
          <a:pPr marL="0" indent="0" algn="l"/>
          <a:r>
            <a:rPr lang="en-US" sz="1400">
              <a:latin typeface="+mn-lt"/>
              <a:ea typeface="+mn-lt"/>
              <a:cs typeface="+mn-lt"/>
            </a:rPr>
            <a:t>•Meaningful activity as defined by Benchmark 6 </a:t>
          </a:r>
        </a:p>
        <a:p>
          <a:pPr marL="0" indent="0" algn="l"/>
          <a:r>
            <a:rPr lang="en-US" sz="1400">
              <a:latin typeface="+mn-lt"/>
              <a:ea typeface="+mn-lt"/>
              <a:cs typeface="+mn-lt"/>
            </a:rPr>
            <a:t>•Meaningful activity as defined by Benchmark 5</a:t>
          </a:r>
        </a:p>
        <a:p>
          <a:pPr marL="0" indent="0" algn="l"/>
          <a:r>
            <a:rPr lang="en-US" sz="1400">
              <a:latin typeface="+mn-lt"/>
              <a:ea typeface="+mn-lt"/>
              <a:cs typeface="+mn-lt"/>
            </a:rPr>
            <a:t>•Careers in the curriculum as defined by Benchmark 4 </a:t>
          </a:r>
        </a:p>
        <a:p>
          <a:pPr marL="0" indent="0" algn="l"/>
          <a:r>
            <a:rPr lang="en-US" sz="1400">
              <a:latin typeface="+mn-lt"/>
              <a:ea typeface="+mn-lt"/>
              <a:cs typeface="+mn-lt"/>
            </a:rPr>
            <a:t>•Meaningful activity as defined by Benchmark 7</a:t>
          </a:r>
        </a:p>
        <a:p>
          <a:pPr marL="0" indent="0" algn="l"/>
          <a:r>
            <a:rPr lang="en-US" sz="1400">
              <a:latin typeface="+mn-lt"/>
              <a:ea typeface="+mn-lt"/>
              <a:cs typeface="+mn-lt"/>
            </a:rPr>
            <a:t>•Where the learning takes place i.e in workplace or in school</a:t>
          </a:r>
          <a:endParaRPr lang="en-US" sz="1400" b="1">
            <a:latin typeface="+mn-lt"/>
            <a:ea typeface="+mn-lt"/>
            <a:cs typeface="+mn-lt"/>
          </a:endParaRPr>
        </a:p>
        <a:p>
          <a:pPr marL="0" indent="0" algn="l"/>
          <a:endParaRPr lang="en-US" sz="1400" b="1">
            <a:latin typeface="+mn-lt"/>
            <a:ea typeface="+mn-lt"/>
            <a:cs typeface="+mn-lt"/>
          </a:endParaRPr>
        </a:p>
        <a:p>
          <a:pPr marL="0" indent="0" algn="l"/>
          <a:r>
            <a:rPr lang="en-US" sz="1400" b="1">
              <a:latin typeface="+mn-lt"/>
              <a:ea typeface="+mn-lt"/>
              <a:cs typeface="+mn-lt"/>
            </a:rPr>
            <a:t>The whole institution view tabs </a:t>
          </a:r>
          <a:endParaRPr lang="en-US" sz="1400">
            <a:latin typeface="+mn-lt"/>
            <a:ea typeface="+mn-lt"/>
            <a:cs typeface="+mn-lt"/>
          </a:endParaRPr>
        </a:p>
        <a:p>
          <a:pPr marL="0" indent="0" algn="l"/>
          <a:r>
            <a:rPr lang="en-US" sz="1400">
              <a:latin typeface="+mn-lt"/>
              <a:ea typeface="+mn-lt"/>
              <a:cs typeface="+mn-lt"/>
            </a:rPr>
            <a:t>On the spreadsheet there are a number of tabs formulated to collect the data from different elements of each subject tab and produce a whole institution overview to aid planning and gap analysis.</a:t>
          </a:r>
          <a:endParaRPr lang="en-US" sz="1400" b="0" i="1" u="none" strike="noStrike">
            <a:solidFill>
              <a:srgbClr val="000000"/>
            </a:solidFill>
            <a:latin typeface="+mn-lt"/>
            <a:ea typeface="+mn-lt"/>
            <a:cs typeface="+mn-lt"/>
          </a:endParaRPr>
        </a:p>
        <a:p>
          <a:pPr marL="0" indent="0" algn="l"/>
          <a:endParaRPr lang="en-US" sz="1400" i="1">
            <a:latin typeface="+mn-lt"/>
            <a:ea typeface="+mn-lt"/>
            <a:cs typeface="+mn-lt"/>
          </a:endParaRPr>
        </a:p>
        <a:p>
          <a:pPr marL="0" indent="0" algn="l"/>
          <a:r>
            <a:rPr lang="en-US" sz="1400" i="1">
              <a:latin typeface="+mn-lt"/>
              <a:ea typeface="+mn-lt"/>
              <a:cs typeface="+mn-lt"/>
            </a:rPr>
            <a:t>Summary – Whole School tab</a:t>
          </a:r>
          <a:endParaRPr lang="en-US" sz="1400">
            <a:latin typeface="+mn-lt"/>
            <a:ea typeface="+mn-lt"/>
            <a:cs typeface="+mn-lt"/>
          </a:endParaRPr>
        </a:p>
        <a:p>
          <a:pPr marL="0" indent="0" algn="l"/>
          <a:r>
            <a:rPr lang="en-US" sz="1400">
              <a:latin typeface="+mn-lt"/>
              <a:ea typeface="+mn-lt"/>
              <a:cs typeface="+mn-lt"/>
            </a:rPr>
            <a:t>This tab gives a visual overview of each of the 3 phases of the learning outcomes and identifies where gaps may be in provision aligned to the 3 phases and the specific learning objectives that sit under each learning outcome. It also enables a year group analysis of where objectives are not being met across each Year group and subject by number which can then be tracked and identified using next few tabs</a:t>
          </a:r>
          <a:r>
            <a:rPr lang="en-US" sz="1400" b="0" i="0" u="none" strike="noStrike">
              <a:solidFill>
                <a:srgbClr val="000000"/>
              </a:solidFill>
              <a:latin typeface="Aptos Narrow" panose="020B0004020202020204" pitchFamily="34" charset="0"/>
            </a:rPr>
            <a:t>.</a:t>
          </a:r>
          <a:r>
            <a:rPr lang="en-US" sz="1400">
              <a:latin typeface="+mn-lt"/>
              <a:ea typeface="+mn-lt"/>
              <a:cs typeface="+mn-lt"/>
            </a:rPr>
            <a:t> </a:t>
          </a:r>
          <a:endParaRPr lang="en-US" sz="1400" b="0" i="1" u="none" strike="noStrike">
            <a:solidFill>
              <a:srgbClr val="000000"/>
            </a:solidFill>
            <a:latin typeface="+mn-lt"/>
            <a:ea typeface="+mn-lt"/>
            <a:cs typeface="+mn-lt"/>
          </a:endParaRPr>
        </a:p>
        <a:p>
          <a:pPr marL="0" indent="0" algn="l"/>
          <a:endParaRPr lang="en-US" sz="1400" i="1">
            <a:latin typeface="+mn-lt"/>
            <a:ea typeface="+mn-lt"/>
            <a:cs typeface="+mn-lt"/>
          </a:endParaRPr>
        </a:p>
        <a:p>
          <a:pPr marL="0" indent="0" algn="l"/>
          <a:r>
            <a:rPr lang="en-US" sz="1400" i="1">
              <a:latin typeface="+mn-lt"/>
              <a:ea typeface="+mn-lt"/>
              <a:cs typeface="+mn-lt"/>
            </a:rPr>
            <a:t>Summary – Subject tab</a:t>
          </a:r>
          <a:endParaRPr lang="en-US" sz="1400">
            <a:latin typeface="+mn-lt"/>
            <a:ea typeface="+mn-lt"/>
            <a:cs typeface="+mn-lt"/>
          </a:endParaRPr>
        </a:p>
        <a:p>
          <a:pPr marL="0" indent="0" algn="l"/>
          <a:r>
            <a:rPr lang="en-US" sz="1400">
              <a:latin typeface="+mn-lt"/>
              <a:ea typeface="+mn-lt"/>
              <a:cs typeface="+mn-lt"/>
            </a:rPr>
            <a:t>This tab shows a summary broken down by each Learning objective under the 3 phases for each subject so can be filtered to show where learning objectives are or are not being met. The total at the top for each subject shows number not being met. The filter in row 6 can then be adjusted to see how many times the learning objective is covered in that subject and where 0 is applied a list of all not covered by subject can be seen. </a:t>
          </a:r>
          <a:endParaRPr lang="en-US" sz="1400" b="0" i="1" u="none" strike="noStrike">
            <a:solidFill>
              <a:srgbClr val="000000"/>
            </a:solidFill>
            <a:latin typeface="+mn-lt"/>
            <a:ea typeface="+mn-lt"/>
            <a:cs typeface="+mn-lt"/>
          </a:endParaRPr>
        </a:p>
        <a:p>
          <a:pPr marL="0" indent="0" algn="l"/>
          <a:endParaRPr lang="en-US" sz="1400" i="1">
            <a:latin typeface="+mn-lt"/>
            <a:ea typeface="+mn-lt"/>
            <a:cs typeface="+mn-lt"/>
          </a:endParaRPr>
        </a:p>
        <a:p>
          <a:pPr marL="0" indent="0" algn="l"/>
          <a:r>
            <a:rPr lang="en-US" sz="1400" i="1">
              <a:latin typeface="+mn-lt"/>
              <a:ea typeface="+mn-lt"/>
              <a:cs typeface="+mn-lt"/>
            </a:rPr>
            <a:t>Summary – Year Group tab</a:t>
          </a:r>
          <a:endParaRPr lang="en-US" sz="1400">
            <a:latin typeface="+mn-lt"/>
            <a:ea typeface="+mn-lt"/>
            <a:cs typeface="+mn-lt"/>
          </a:endParaRPr>
        </a:p>
        <a:p>
          <a:pPr marL="0" indent="0" algn="l"/>
          <a:r>
            <a:rPr lang="en-US" sz="1400">
              <a:latin typeface="+mn-lt"/>
              <a:ea typeface="+mn-lt"/>
              <a:cs typeface="+mn-lt"/>
            </a:rPr>
            <a:t>This tab performs the same function as tab above but from a Year group lens and again can be filtered to identify where gaps are and where learning objectives are not being met. </a:t>
          </a:r>
          <a:endParaRPr lang="en-US" sz="1100">
            <a:latin typeface="+mn-lt"/>
            <a:ea typeface="+mn-lt"/>
            <a:cs typeface="+mn-lt"/>
          </a:endParaRPr>
        </a:p>
        <a:p>
          <a:pPr marL="0" indent="0" algn="l"/>
          <a:endParaRPr lang="en-US" sz="1100">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12</xdr:row>
      <xdr:rowOff>66675</xdr:rowOff>
    </xdr:from>
    <xdr:to>
      <xdr:col>5</xdr:col>
      <xdr:colOff>3686175</xdr:colOff>
      <xdr:row>42</xdr:row>
      <xdr:rowOff>85725</xdr:rowOff>
    </xdr:to>
    <xdr:graphicFrame macro="">
      <xdr:nvGraphicFramePr>
        <xdr:cNvPr id="2" name="Chart 1">
          <a:extLst>
            <a:ext uri="{FF2B5EF4-FFF2-40B4-BE49-F238E27FC236}">
              <a16:creationId xmlns:a16="http://schemas.microsoft.com/office/drawing/2014/main" id="{9A599D35-1E40-463A-9EFE-F6047E0CE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577850</xdr:colOff>
      <xdr:row>11</xdr:row>
      <xdr:rowOff>161924</xdr:rowOff>
    </xdr:from>
    <xdr:to>
      <xdr:col>26</xdr:col>
      <xdr:colOff>391432</xdr:colOff>
      <xdr:row>80</xdr:row>
      <xdr:rowOff>95250</xdr:rowOff>
    </xdr:to>
    <xdr:graphicFrame macro="">
      <xdr:nvGraphicFramePr>
        <xdr:cNvPr id="3" name="Chart 2">
          <a:extLst>
            <a:ext uri="{FF2B5EF4-FFF2-40B4-BE49-F238E27FC236}">
              <a16:creationId xmlns:a16="http://schemas.microsoft.com/office/drawing/2014/main" id="{2015013F-BEED-4FE3-AEF6-937F3FB1AC7B}"/>
            </a:ext>
            <a:ext uri="{147F2762-F138-4A5C-976F-8EAC2B608ADB}">
              <a16:predDERef xmlns:a16="http://schemas.microsoft.com/office/drawing/2014/main" pred="{9A599D35-1E40-463A-9EFE-F6047E0CE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115207</xdr:colOff>
      <xdr:row>11</xdr:row>
      <xdr:rowOff>126093</xdr:rowOff>
    </xdr:from>
    <xdr:to>
      <xdr:col>44</xdr:col>
      <xdr:colOff>58511</xdr:colOff>
      <xdr:row>53</xdr:row>
      <xdr:rowOff>119743</xdr:rowOff>
    </xdr:to>
    <xdr:graphicFrame macro="">
      <xdr:nvGraphicFramePr>
        <xdr:cNvPr id="4" name="Chart 3">
          <a:extLst>
            <a:ext uri="{FF2B5EF4-FFF2-40B4-BE49-F238E27FC236}">
              <a16:creationId xmlns:a16="http://schemas.microsoft.com/office/drawing/2014/main" id="{E8D6AB0F-BF4F-4C53-B187-7E5DF24611DD}"/>
            </a:ext>
            <a:ext uri="{147F2762-F138-4A5C-976F-8EAC2B608ADB}">
              <a16:predDERef xmlns:a16="http://schemas.microsoft.com/office/drawing/2014/main" pred="{2015013F-BEED-4FE3-AEF6-937F3FB1A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1" Type="http://schemas.openxmlformats.org/officeDocument/2006/relationships/pivotCacheRecords" Target="pivotCacheRecords21.xml"/></Relationships>
</file>

<file path=xl/pivotCache/_rels/pivotCacheDefinition22.xml.rels><?xml version="1.0" encoding="UTF-8" standalone="yes"?>
<Relationships xmlns="http://schemas.openxmlformats.org/package/2006/relationships"><Relationship Id="rId1" Type="http://schemas.openxmlformats.org/officeDocument/2006/relationships/pivotCacheRecords" Target="pivotCacheRecords22.xml"/></Relationships>
</file>

<file path=xl/pivotCache/_rels/pivotCacheDefinition23.xml.rels><?xml version="1.0" encoding="UTF-8" standalone="yes"?>
<Relationships xmlns="http://schemas.openxmlformats.org/package/2006/relationships"><Relationship Id="rId1" Type="http://schemas.openxmlformats.org/officeDocument/2006/relationships/pivotCacheRecords" Target="pivotCacheRecords23.xml"/></Relationships>
</file>

<file path=xl/pivotCache/_rels/pivotCacheDefinition24.xml.rels><?xml version="1.0" encoding="UTF-8" standalone="yes"?>
<Relationships xmlns="http://schemas.openxmlformats.org/package/2006/relationships"><Relationship Id="rId1" Type="http://schemas.openxmlformats.org/officeDocument/2006/relationships/pivotCacheRecords" Target="pivotCacheRecords24.xml"/></Relationships>
</file>

<file path=xl/pivotCache/_rels/pivotCacheDefinition25.xml.rels><?xml version="1.0" encoding="UTF-8" standalone="yes"?>
<Relationships xmlns="http://schemas.openxmlformats.org/package/2006/relationships"><Relationship Id="rId1" Type="http://schemas.openxmlformats.org/officeDocument/2006/relationships/pivotCacheRecords" Target="pivotCacheRecords25.xml"/></Relationships>
</file>

<file path=xl/pivotCache/_rels/pivotCacheDefinition26.xml.rels><?xml version="1.0" encoding="UTF-8" standalone="yes"?>
<Relationships xmlns="http://schemas.openxmlformats.org/package/2006/relationships"><Relationship Id="rId1" Type="http://schemas.openxmlformats.org/officeDocument/2006/relationships/pivotCacheRecords" Target="pivotCacheRecords26.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7986111" createdVersion="8" refreshedVersion="8" minRefreshableVersion="3" recordCount="42" xr:uid="{85FF83E7-4D48-40D6-9A91-6F24FDA2DE75}">
  <cacheSource type="worksheet">
    <worksheetSource ref="B1:C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7" count="4">
        <n v="0"/>
        <n v="7" u="1"/>
        <n v="3" u="1"/>
        <n v="5" u="1"/>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4282411" createdVersion="8" refreshedVersion="8" minRefreshableVersion="3" recordCount="42" xr:uid="{9017DF66-21AC-4838-8163-DA47258BFFC3}">
  <cacheSource type="worksheet">
    <worksheetSource ref="BG1:BH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5555558" createdVersion="8" refreshedVersion="8" minRefreshableVersion="3" recordCount="42" xr:uid="{2FCAC19D-FA48-4A2F-8F65-EE9E1D637938}">
  <cacheSource type="worksheet">
    <worksheetSource ref="BD1:BE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6481482" createdVersion="8" refreshedVersion="8" minRefreshableVersion="3" recordCount="42" xr:uid="{F3D6BDDA-D489-44F7-975D-0A3DE9FA26BC}">
  <cacheSource type="worksheet">
    <worksheetSource ref="BA1:BB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763889" createdVersion="8" refreshedVersion="8" minRefreshableVersion="3" recordCount="42" xr:uid="{EEBC6B99-EB7D-4ADD-BB96-2B7DE2B0773F}">
  <cacheSource type="worksheet">
    <worksheetSource ref="AX1:AY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8564814" createdVersion="8" refreshedVersion="8" minRefreshableVersion="3" recordCount="42" xr:uid="{498BEC19-8158-4047-8E6D-B042A012A299}">
  <cacheSource type="worksheet">
    <worksheetSource ref="AU1:AV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9837961" createdVersion="8" refreshedVersion="8" minRefreshableVersion="3" recordCount="42" xr:uid="{A4071495-EF08-457E-A699-3F0FECEA7B09}">
  <cacheSource type="worksheet">
    <worksheetSource ref="AR1:AS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0879631" createdVersion="8" refreshedVersion="8" minRefreshableVersion="3" recordCount="42" xr:uid="{71EBCC02-E5EF-4BAF-A098-859AFBCACACC}">
  <cacheSource type="worksheet">
    <worksheetSource ref="AO1:AP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1921293" createdVersion="8" refreshedVersion="8" minRefreshableVersion="3" recordCount="42" xr:uid="{A0730E44-E7C9-4AF7-B783-DB177837B98D}">
  <cacheSource type="worksheet">
    <worksheetSource ref="AL1:AM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2847224" createdVersion="8" refreshedVersion="8" minRefreshableVersion="3" recordCount="42" xr:uid="{45DB92C3-CB5F-4450-9DB4-13A85693EAAE}">
  <cacheSource type="worksheet">
    <worksheetSource ref="AI1:AJ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3888887" createdVersion="8" refreshedVersion="8" minRefreshableVersion="3" recordCount="42" xr:uid="{0720D424-C1B5-4FBB-B525-BAAFA37481A7}">
  <cacheSource type="worksheet">
    <worksheetSource ref="AF1:AG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87847223" createdVersion="8" refreshedVersion="8" minRefreshableVersion="3" recordCount="43" xr:uid="{30981F5F-10C2-4257-8E33-79C067860EB4}">
  <cacheSource type="worksheet">
    <worksheetSource ref="AC1:AD1048576" sheet="Data"/>
  </cacheSource>
  <cacheFields count="2">
    <cacheField name="Learning outcome" numFmtId="0">
      <sharedItems containsBlank="1" count="43">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m/>
      </sharedItems>
    </cacheField>
    <cacheField name="YR 13"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5046295" createdVersion="8" refreshedVersion="8" minRefreshableVersion="3" recordCount="43" xr:uid="{E7A03B80-9D0B-4348-9A7E-3EBB3A7F79EB}">
  <cacheSource type="worksheet">
    <worksheetSource ref="W1:X1048576" sheet="Data"/>
  </cacheSource>
  <cacheFields count="2">
    <cacheField name="Learning outcome" numFmtId="0">
      <sharedItems containsBlank="1" count="43">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m/>
      </sharedItems>
    </cacheField>
    <cacheField name="YR 10"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18634259" createdVersion="8" refreshedVersion="8" minRefreshableVersion="3" recordCount="42" xr:uid="{3FCAB928-C4DD-44BB-A4C4-425CCAF4A642}">
  <cacheSource type="worksheet">
    <worksheetSource ref="U1:V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R 9"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20254629" createdVersion="8" refreshedVersion="8" minRefreshableVersion="3" recordCount="42" xr:uid="{6E69323B-5736-4543-A1A2-A1E3E3188854}">
  <cacheSource type="worksheet">
    <worksheetSource ref="S1:T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R 8"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21527776" createdVersion="8" refreshedVersion="8" minRefreshableVersion="3" recordCount="42" xr:uid="{3677961F-CED1-4AA3-A350-AEE202642670}">
  <cacheSource type="worksheet">
    <worksheetSource ref="Q1:R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R 7"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22800923" createdVersion="8" refreshedVersion="8" minRefreshableVersion="3" recordCount="42" xr:uid="{AB07665E-694F-425C-BDF2-B4FE5C6E117C}">
  <cacheSource type="worksheet">
    <worksheetSource ref="K1:L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29050927" createdVersion="8" refreshedVersion="8" minRefreshableVersion="3" recordCount="42" xr:uid="{3F151606-0869-4D0E-9E16-D792A5EA000E}">
  <cacheSource type="worksheet">
    <worksheetSource ref="H1:I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2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30787036" createdVersion="8" refreshedVersion="8" minRefreshableVersion="3" recordCount="42" xr:uid="{BBF8CA5F-A5AA-435F-90E8-299EDE5E2EE4}">
  <cacheSource type="worksheet">
    <worksheetSource ref="E1:F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92013888" createdVersion="8" refreshedVersion="8" minRefreshableVersion="3" recordCount="43" xr:uid="{0FAA80CA-7D46-45BE-818E-9540E1B0DFE9}">
  <cacheSource type="worksheet">
    <worksheetSource ref="AA1:AB1048576" sheet="Data"/>
  </cacheSource>
  <cacheFields count="2">
    <cacheField name="Learning outcome" numFmtId="0">
      <sharedItems containsBlank="1" count="43">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m/>
      </sharedItems>
    </cacheField>
    <cacheField name="YR 12"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93634258" createdVersion="8" refreshedVersion="8" minRefreshableVersion="3" recordCount="43" xr:uid="{81022E8B-1CEF-485B-81FB-E589001E8B2F}">
  <cacheSource type="worksheet">
    <worksheetSource ref="Y1:Z1048576" sheet="Data"/>
  </cacheSource>
  <cacheFields count="2">
    <cacheField name="Learning outcome" numFmtId="0">
      <sharedItems containsBlank="1" count="43">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m/>
      </sharedItems>
    </cacheField>
    <cacheField name="YR 11" numFmtId="0">
      <sharedItems containsString="0" containsBlank="1" containsNumber="1" containsInteger="1" minValue="0" maxValue="0" count="2">
        <n v="0"/>
        <m/>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95023151" createdVersion="8" refreshedVersion="8" minRefreshableVersion="3" recordCount="42" xr:uid="{F0040125-73E1-4648-B46C-0D03E6D9D01B}">
  <cacheSource type="worksheet">
    <worksheetSource ref="BV1:BW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398495369" createdVersion="8" refreshedVersion="8" minRefreshableVersion="3" recordCount="42" xr:uid="{29025B7F-1D86-4979-B3FB-F74F0C87DEA5}">
  <cacheSource type="worksheet">
    <worksheetSource ref="BS1:BT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0231485" createdVersion="8" refreshedVersion="8" minRefreshableVersion="3" recordCount="42" xr:uid="{C044FC2B-48A7-4E65-814D-CD2C9BA3B179}">
  <cacheSource type="worksheet">
    <worksheetSource ref="BP1:BQ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1504632" createdVersion="8" refreshedVersion="8" minRefreshableVersion="3" recordCount="42" xr:uid="{8D8A5A18-E2EB-474F-9DBA-3E70AEB04ABD}">
  <cacheSource type="worksheet">
    <worksheetSource ref="BM1:BN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Dorney-Savage" refreshedDate="46062.891402893518" createdVersion="8" refreshedVersion="8" minRefreshableVersion="3" recordCount="42" xr:uid="{220C7F95-2A26-4356-A93D-43132847E27D}">
  <cacheSource type="worksheet">
    <worksheetSource ref="BJ1:BK43" sheet="Data"/>
  </cacheSource>
  <cacheFields count="2">
    <cacheField name="Learning outcome" numFmtId="0">
      <sharedItems count="42">
        <s v="Learners understand that there are different types of workplaces such as, offices, warehouses and home working, and that there are different types of employment such as, self-employment, freelancing, and full-time employment."/>
        <s v="Learners can recall a range of different sectors and jobs, and describe the characteristics of the workplaces these jobs might take place in."/>
        <s v="Learners can identify links between the curriculum and essential skills needed within the workplace and can give examples of careers linked to subject areas."/>
        <s v="Learners are aware of essential workplace skills and are able to self-assess their current skill level, aligned to the Skills Builder Universal Framework."/>
        <s v="Learners can identify their passions, interests and skills and consider how they might inform potential jobs or career pathways."/>
        <s v="Learners can describe their work style and ideal working environment and can give examples of workplaces that would and would not suit their preferences."/>
        <s v="Learners can evidence the essential workplace skills they have developed, aligned to the Skills Builder Universal Framework."/>
        <s v="Learners can demonstrate essential skills applicable to different workplaces, including skills required when working in a remote environment."/>
        <s v="Learners can create, develop or design something based upon a brief set by an employer, and identify the essential skills they used."/>
        <s v="Learners understand the different routes into employment and understand the differences between pathways."/>
        <s v="Using real life examples, learners can describe the roles of different people within an organisation and talk about what they do."/>
        <s v="Learners can create, develop or design something based upon a brief set by an employer, and relate the essential skills they used to a potential career pathway"/>
        <s v="Learners can identify growth sectors within their local area and talk about the types of jobs within these sectors."/>
        <s v="Learners can recognise and challenge stereotypes about career pathways and understand that their career aspirations should not be limited by them."/>
        <s v="Learners can identify career role models and articulate their early career aspirations."/>
        <s v="Learners can identify and compare education, training, and employment pathways available at key transition points."/>
        <s v="Learners can evaluate the risks and benefits of different pathways in relation to their personal goals and circumstances."/>
        <s v="Learners can compare different types of employment (e.g. full-time, freelance, zero-hours) and working environments (e.g. office-based, remote, hybrid)."/>
        <s v="Learners can evaluate which employment types and environments best align with their personal goals, values, and lifestyle preferences."/>
        <s v="Learners can identify how curriculum subjects develop transferable skills relevant to the workplace."/>
        <s v="Learners can explain how specific subjects connect to career pathways and employment sectors."/>
        <s v="Learners can give examples of how classroom learning is applied in real-world work contexts."/>
        <s v="Learners can identify a range of support systems available to them (e.g. Careers Advisers, mentors, online resources, school/college-based services)."/>
        <s v="Learners can explain how and when to access appropriate support to help with career decision-making or transitions."/>
        <s v="Learners can identify common stereotypes related to careers and explain how these may influence aspirations and choices."/>
        <s v="Learners can challenge limiting beliefs by exploring diverse career pathways and articulating aspirations that reflect their individual strengths and interests."/>
        <s v="Learners can identify the qualifications and learning pathways required for a range of career goals. "/>
        <s v="Learners can explain how specific subjects, courses, or training options align with their chosen career aspirations."/>
        <s v="Learners can evidence when they have applied careers knowledge, essential skills and behaviour within a workplace environment, and have received employer feedback on their work."/>
        <s v="Learners can demonstrate what they have learnt as a result of their experience of the workplace and articulate how this will inform their future decision making"/>
        <s v="Learners can evidence when they have applied careers knowledge, skills and behaviour within recruitment processes, such as mock interviews or mock assessment centres."/>
        <s v="Learners can compare their experiences of different workplaces and evaluate the impact each has had on their career readiness and decision making."/>
        <s v="_x000a_Learners can critically assess how their experiences of the workplace have challenged stereotypes and raised their aspirations."/>
        <s v="Learners can describe the key stages of recruitment and selection, including application forms, interviews, and assessment centres."/>
        <s v="Learners can identify the skills and behaviours employers look for during selection and explain how to demonstrate these effectively."/>
        <s v="Learners can prepare for and participate in mock interviews or assessment activities, reflecting on their performance and areas for improvement."/>
        <s v="Learners can describe typical expectations and behaviours required in different workplace settings (e.g. punctuality, teamwork, communication)."/>
        <s v="Learners can compare workplace cultures across sectors and identify how these may influence working styles and relationships."/>
        <s v="Learners can reflect on which workplace environments align best with their personal values and preferred working style."/>
        <s v="Learners can reflect on and summarise key insights gained from their careers education, encounters and experiences."/>
        <s v="Learners can describe how their skills, interests, and experiences have shaped their career thinking and aspirations."/>
        <s v="Learners can present their careers learning journey using appropriate formats (e.g. portfolio, presentation, written reflection) to communicate progress and future goals."/>
      </sharedItems>
    </cacheField>
    <cacheField name="Year groups covered" numFmtId="0">
      <sharedItems containsSemiMixedTypes="0" containsString="0" containsNumber="1" containsInteger="1" minValue="0" maxValue="0" count="1">
        <n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1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r>
    <x v="42"/>
    <x v="1"/>
  </r>
</pivotCacheRecords>
</file>

<file path=xl/pivotCache/pivotCacheRecords2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r>
    <x v="42"/>
    <x v="1"/>
  </r>
</pivotCacheRecords>
</file>

<file path=xl/pivotCache/pivotCacheRecords2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2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r>
    <x v="42"/>
    <x v="1"/>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r>
    <x v="42"/>
    <x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r>
  <r>
    <x v="1"/>
    <x v="0"/>
  </r>
  <r>
    <x v="2"/>
    <x v="0"/>
  </r>
  <r>
    <x v="3"/>
    <x v="0"/>
  </r>
  <r>
    <x v="4"/>
    <x v="0"/>
  </r>
  <r>
    <x v="5"/>
    <x v="0"/>
  </r>
  <r>
    <x v="6"/>
    <x v="0"/>
  </r>
  <r>
    <x v="7"/>
    <x v="0"/>
  </r>
  <r>
    <x v="8"/>
    <x v="0"/>
  </r>
  <r>
    <x v="9"/>
    <x v="0"/>
  </r>
  <r>
    <x v="10"/>
    <x v="0"/>
  </r>
  <r>
    <x v="11"/>
    <x v="0"/>
  </r>
  <r>
    <x v="12"/>
    <x v="0"/>
  </r>
  <r>
    <x v="13"/>
    <x v="0"/>
  </r>
  <r>
    <x v="14"/>
    <x v="0"/>
  </r>
  <r>
    <x v="15"/>
    <x v="0"/>
  </r>
  <r>
    <x v="16"/>
    <x v="0"/>
  </r>
  <r>
    <x v="17"/>
    <x v="0"/>
  </r>
  <r>
    <x v="18"/>
    <x v="0"/>
  </r>
  <r>
    <x v="19"/>
    <x v="0"/>
  </r>
  <r>
    <x v="20"/>
    <x v="0"/>
  </r>
  <r>
    <x v="21"/>
    <x v="0"/>
  </r>
  <r>
    <x v="22"/>
    <x v="0"/>
  </r>
  <r>
    <x v="23"/>
    <x v="0"/>
  </r>
  <r>
    <x v="24"/>
    <x v="0"/>
  </r>
  <r>
    <x v="25"/>
    <x v="0"/>
  </r>
  <r>
    <x v="26"/>
    <x v="0"/>
  </r>
  <r>
    <x v="27"/>
    <x v="0"/>
  </r>
  <r>
    <x v="28"/>
    <x v="0"/>
  </r>
  <r>
    <x v="29"/>
    <x v="0"/>
  </r>
  <r>
    <x v="30"/>
    <x v="0"/>
  </r>
  <r>
    <x v="31"/>
    <x v="0"/>
  </r>
  <r>
    <x v="32"/>
    <x v="0"/>
  </r>
  <r>
    <x v="33"/>
    <x v="0"/>
  </r>
  <r>
    <x v="34"/>
    <x v="0"/>
  </r>
  <r>
    <x v="35"/>
    <x v="0"/>
  </r>
  <r>
    <x v="36"/>
    <x v="0"/>
  </r>
  <r>
    <x v="37"/>
    <x v="0"/>
  </r>
  <r>
    <x v="38"/>
    <x v="0"/>
  </r>
  <r>
    <x v="39"/>
    <x v="0"/>
  </r>
  <r>
    <x v="40"/>
    <x v="0"/>
  </r>
  <r>
    <x v="4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5.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6.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2.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23.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14E016-A0B3-4801-AF39-8403431DCD0F}" name="PivotTable35"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K8:K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39">
      <pivotArea type="all" dataOnly="0" outline="0" fieldPosition="0"/>
    </format>
    <format dxfId="38">
      <pivotArea field="1" type="button" dataOnly="0" labelOnly="1" outline="0" axis="axisPage" fieldPosition="0"/>
    </format>
    <format dxfId="37">
      <pivotArea field="0" type="button" dataOnly="0" labelOnly="1" outline="0" axis="axisRow" fieldPosition="0"/>
    </format>
    <format dxfId="36">
      <pivotArea dataOnly="0" labelOnly="1" fieldPosition="0">
        <references count="1">
          <reference field="0" count="0"/>
        </references>
      </pivotArea>
    </format>
    <format dxfId="3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1547131-CF87-49C0-92D9-ED1CF93F0E2C}" name="PivotTable39" cacheId="2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G8:G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84">
      <pivotArea type="all" dataOnly="0" outline="0" fieldPosition="0"/>
    </format>
    <format dxfId="83">
      <pivotArea field="1" type="button" dataOnly="0" labelOnly="1" outline="0" axis="axisPage" fieldPosition="0"/>
    </format>
    <format dxfId="82">
      <pivotArea field="0" type="button" dataOnly="0" labelOnly="1" outline="0" axis="axisRow" fieldPosition="0"/>
    </format>
    <format dxfId="81">
      <pivotArea dataOnly="0" labelOnly="1" fieldPosition="0">
        <references count="1">
          <reference field="0" count="0"/>
        </references>
      </pivotArea>
    </format>
    <format dxfId="8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F93EF4CC-F155-461F-9B50-0D7CDB46B06F}" name="PivotTable42"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U8:U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89">
      <pivotArea type="all" dataOnly="0" outline="0" fieldPosition="0"/>
    </format>
    <format dxfId="88">
      <pivotArea field="1" type="button" dataOnly="0" labelOnly="1" outline="0" axis="axisPage" fieldPosition="0"/>
    </format>
    <format dxfId="87">
      <pivotArea field="0" type="button" dataOnly="0" labelOnly="1" outline="0" axis="axisRow" fieldPosition="0"/>
    </format>
    <format dxfId="86">
      <pivotArea dataOnly="0" labelOnly="1" fieldPosition="0">
        <references count="1">
          <reference field="0" count="0"/>
        </references>
      </pivotArea>
    </format>
    <format dxfId="8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447FB3C4-2B9E-4A0F-AF7B-0EE1F4A07479}" name="PivotTable3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bjectives ">
  <location ref="A8:A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utcome is covered - zero = not covered" axis="axisPage" multipleItemSelectionAllowed="1" showAll="0">
      <items count="5">
        <item x="0"/>
        <item m="1" x="2"/>
        <item m="1" x="3"/>
        <item m="1" x="1"/>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4">
    <format dxfId="93">
      <pivotArea type="all" dataOnly="0" outline="0" fieldPosition="0"/>
    </format>
    <format dxfId="92">
      <pivotArea field="0" type="button" dataOnly="0" labelOnly="1" outline="0" axis="axisRow" fieldPosition="0"/>
    </format>
    <format dxfId="91">
      <pivotArea dataOnly="0" labelOnly="1" fieldPosition="0">
        <references count="1">
          <reference field="0" count="37">
            <x v="0"/>
            <x v="2"/>
            <x v="3"/>
            <x v="4"/>
            <x v="5"/>
            <x v="6"/>
            <x v="7"/>
            <x v="8"/>
            <x v="9"/>
            <x v="10"/>
            <x v="11"/>
            <x v="13"/>
            <x v="14"/>
            <x v="15"/>
            <x v="16"/>
            <x v="17"/>
            <x v="18"/>
            <x v="19"/>
            <x v="20"/>
            <x v="21"/>
            <x v="22"/>
            <x v="23"/>
            <x v="24"/>
            <x v="25"/>
            <x v="26"/>
            <x v="27"/>
            <x v="28"/>
            <x v="30"/>
            <x v="31"/>
            <x v="33"/>
            <x v="34"/>
            <x v="35"/>
            <x v="36"/>
            <x v="37"/>
            <x v="38"/>
            <x v="40"/>
            <x v="41"/>
          </reference>
        </references>
      </pivotArea>
    </format>
    <format dxfId="9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DBEAE751-9BEF-4D89-A8D6-98E1E404D861}" name="PivotTable36" cacheId="2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E8:E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98">
      <pivotArea type="all" dataOnly="0" outline="0" fieldPosition="0"/>
    </format>
    <format dxfId="97">
      <pivotArea field="1" type="button" dataOnly="0" labelOnly="1" outline="0" axis="axisPage" fieldPosition="0"/>
    </format>
    <format dxfId="96">
      <pivotArea field="0" type="button" dataOnly="0" labelOnly="1" outline="0" axis="axisRow" fieldPosition="0"/>
    </format>
    <format dxfId="95">
      <pivotArea dataOnly="0" labelOnly="1" fieldPosition="0">
        <references count="1">
          <reference field="0" count="0"/>
        </references>
      </pivotArea>
    </format>
    <format dxfId="9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4EF58579-48B1-41CD-9B3F-253A11DBD828}" name="PivotTable34" cacheId="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C8:C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item="0" hier="-1"/>
  </pageFields>
  <formats count="5">
    <format dxfId="103">
      <pivotArea type="all" dataOnly="0" outline="0" fieldPosition="0"/>
    </format>
    <format dxfId="102">
      <pivotArea field="1" type="button" dataOnly="0" labelOnly="1" outline="0" axis="axisPage" fieldPosition="0"/>
    </format>
    <format dxfId="101">
      <pivotArea field="0" type="button" dataOnly="0" labelOnly="1" outline="0" axis="axisRow" fieldPosition="0"/>
    </format>
    <format dxfId="100">
      <pivotArea dataOnly="0" labelOnly="1" fieldPosition="0">
        <references count="1">
          <reference field="0" count="0"/>
        </references>
      </pivotArea>
    </format>
    <format dxfId="9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E9D72B3A-95E2-46DB-906D-1BB0AEE7E99A}" name="PivotTable50"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K8:AK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08">
      <pivotArea type="all" dataOnly="0" outline="0" fieldPosition="0"/>
    </format>
    <format dxfId="107">
      <pivotArea field="1" type="button" dataOnly="0" labelOnly="1" outline="0" axis="axisPage" fieldPosition="0"/>
    </format>
    <format dxfId="106">
      <pivotArea field="0" type="button" dataOnly="0" labelOnly="1" outline="0" axis="axisRow" fieldPosition="0"/>
    </format>
    <format dxfId="105">
      <pivotArea dataOnly="0" labelOnly="1" fieldPosition="0">
        <references count="1">
          <reference field="0" count="0"/>
        </references>
      </pivotArea>
    </format>
    <format dxfId="10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29770267-F2F6-4155-B3C6-28D299DA9D29}" name="PivotTable37" cacheId="1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M8:M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13">
      <pivotArea type="all" dataOnly="0" outline="0" fieldPosition="0"/>
    </format>
    <format dxfId="112">
      <pivotArea field="1" type="button" dataOnly="0" labelOnly="1" outline="0" axis="axisPage" fieldPosition="0"/>
    </format>
    <format dxfId="111">
      <pivotArea field="0" type="button" dataOnly="0" labelOnly="1" outline="0" axis="axisRow" fieldPosition="0"/>
    </format>
    <format dxfId="110">
      <pivotArea dataOnly="0" labelOnly="1" fieldPosition="0">
        <references count="1">
          <reference field="0" count="0"/>
        </references>
      </pivotArea>
    </format>
    <format dxfId="10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EE378F02-599F-47C8-AE4A-401E80A44BBE}" name="PivotTable43"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W8:W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18">
      <pivotArea type="all" dataOnly="0" outline="0" fieldPosition="0"/>
    </format>
    <format dxfId="117">
      <pivotArea field="1" type="button" dataOnly="0" labelOnly="1" outline="0" axis="axisPage" fieldPosition="0"/>
    </format>
    <format dxfId="116">
      <pivotArea field="0" type="button" dataOnly="0" labelOnly="1" outline="0" axis="axisRow" fieldPosition="0"/>
    </format>
    <format dxfId="115">
      <pivotArea dataOnly="0" labelOnly="1" fieldPosition="0">
        <references count="1">
          <reference field="0" count="0"/>
        </references>
      </pivotArea>
    </format>
    <format dxfId="1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E0C57DFC-DF96-4B83-9C7F-FBA38EEA2276}" name="PivotTable48"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G8:AG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23">
      <pivotArea type="all" dataOnly="0" outline="0" fieldPosition="0"/>
    </format>
    <format dxfId="122">
      <pivotArea field="1" type="button" dataOnly="0" labelOnly="1" outline="0" axis="axisPage" fieldPosition="0"/>
    </format>
    <format dxfId="121">
      <pivotArea field="0" type="button" dataOnly="0" labelOnly="1" outline="0" axis="axisRow" fieldPosition="0"/>
    </format>
    <format dxfId="120">
      <pivotArea dataOnly="0" labelOnly="1" fieldPosition="0">
        <references count="1">
          <reference field="0" count="0"/>
        </references>
      </pivotArea>
    </format>
    <format dxfId="11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D316F98E-6EE0-4F39-9E09-31146FBA91C9}" name="PivotTable41"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S8:S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28">
      <pivotArea type="all" dataOnly="0" outline="0" fieldPosition="0"/>
    </format>
    <format dxfId="127">
      <pivotArea field="1" type="button" dataOnly="0" labelOnly="1" outline="0" axis="axisPage" fieldPosition="0"/>
    </format>
    <format dxfId="126">
      <pivotArea field="0" type="button" dataOnly="0" labelOnly="1" outline="0" axis="axisRow" fieldPosition="0"/>
    </format>
    <format dxfId="125">
      <pivotArea dataOnly="0" labelOnly="1" fieldPosition="0">
        <references count="1">
          <reference field="0" count="0"/>
        </references>
      </pivotArea>
    </format>
    <format dxfId="1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BD3240B-1CFA-4F66-ACA6-73392F314069}" name="PivotTable45"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A8:AA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44">
      <pivotArea type="all" dataOnly="0" outline="0" fieldPosition="0"/>
    </format>
    <format dxfId="43">
      <pivotArea field="1" type="button" dataOnly="0" labelOnly="1" outline="0" axis="axisPage" fieldPosition="0"/>
    </format>
    <format dxfId="42">
      <pivotArea field="0" type="button" dataOnly="0" labelOnly="1" outline="0" axis="axisRow" fieldPosition="0"/>
    </format>
    <format dxfId="41">
      <pivotArea dataOnly="0" labelOnly="1" fieldPosition="0">
        <references count="1">
          <reference field="0" count="0"/>
        </references>
      </pivotArea>
    </format>
    <format dxfId="4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E80FA049-52F4-4029-8A3A-DDBDF487C3E5}" name="PivotTable6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7:M51" firstHeaderRow="1" firstDataRow="1" firstDataCol="1" rowPageCount="1" colPageCount="1"/>
  <pivotFields count="2">
    <pivotField axis="axisRow" showAll="0">
      <items count="44">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x="42"/>
        <item t="default"/>
      </items>
    </pivotField>
    <pivotField axis="axisPage" showAll="0">
      <items count="3">
        <item x="0"/>
        <item x="1"/>
        <item t="default"/>
      </items>
    </pivotField>
  </pivotFields>
  <rowFields count="1">
    <field x="0"/>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pageFields count="1">
    <pageField fld="1" hier="-1"/>
  </pageFields>
  <formats count="5">
    <format dxfId="4">
      <pivotArea type="all" dataOnly="0" outline="0" fieldPosition="0"/>
    </format>
    <format dxfId="3">
      <pivotArea field="0" type="button" dataOnly="0" labelOnly="1" outline="0" axis="axisRow" fieldPosition="0"/>
    </format>
    <format dxfId="2">
      <pivotArea dataOnly="0" labelOnly="1" fieldPosition="0">
        <references count="1">
          <reference field="0" count="0"/>
        </references>
      </pivotArea>
    </format>
    <format dxfId="1">
      <pivotArea dataOnly="0" labelOnly="1" grandRow="1" outline="0" fieldPosition="0"/>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F9C00465-EABA-4703-885E-67B66AAFD4AC}" name="PivotTable43"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C7:C50"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9">
      <pivotArea type="all" dataOnly="0" outline="0" fieldPosition="0"/>
    </format>
    <format dxfId="8">
      <pivotArea field="0" type="button" dataOnly="0" labelOnly="1" outline="0" axis="axisRow" fieldPosition="0"/>
    </format>
    <format dxfId="7">
      <pivotArea dataOnly="0" labelOnly="1" fieldPosition="0">
        <references count="1">
          <reference field="0" count="0"/>
        </references>
      </pivotArea>
    </format>
    <format dxfId="6">
      <pivotArea dataOnly="0" labelOnly="1" grandRow="1" outline="0" fieldPosition="0"/>
    </format>
    <format dxfId="5">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2F40EB39-6AA0-4770-9D95-B9A40E716922}" name="PivotTable4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7:A50"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14">
      <pivotArea type="all" dataOnly="0" outline="0" fieldPosition="0"/>
    </format>
    <format dxfId="13">
      <pivotArea field="0" type="button" dataOnly="0" labelOnly="1" outline="0" axis="axisRow" fieldPosition="0"/>
    </format>
    <format dxfId="12">
      <pivotArea dataOnly="0" labelOnly="1" fieldPosition="0">
        <references count="1">
          <reference field="0" count="0"/>
        </references>
      </pivotArea>
    </format>
    <format dxfId="11">
      <pivotArea dataOnly="0" labelOnly="1" grandRow="1" outline="0" fieldPosition="0"/>
    </format>
    <format dxfId="1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711FBFA2-27E8-4E5E-A65B-666EBA789ED2}" name="PivotTable45"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7:G51" firstHeaderRow="1" firstDataRow="1" firstDataCol="1" rowPageCount="1" colPageCount="1"/>
  <pivotFields count="2">
    <pivotField axis="axisRow" showAll="0">
      <items count="44">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x="42"/>
        <item t="default"/>
      </items>
    </pivotField>
    <pivotField axis="axisPage" showAll="0">
      <items count="3">
        <item x="0"/>
        <item x="1"/>
        <item t="default"/>
      </items>
    </pivotField>
  </pivotFields>
  <rowFields count="1">
    <field x="0"/>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pageFields count="1">
    <pageField fld="1" hier="-1"/>
  </pageFields>
  <formats count="5">
    <format dxfId="19">
      <pivotArea type="all" dataOnly="0" outline="0"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grandRow="1" outline="0" fieldPosition="0"/>
    </format>
    <format dxfId="15">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05E70919-FE95-489E-8585-C6A2AD04863B}" name="PivotTable44" cacheId="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7:E50"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axis="axisPage"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24">
      <pivotArea type="all" dataOnly="0" outline="0"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grandRow="1" outline="0" fieldPosition="0"/>
    </format>
    <format dxfId="2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5D8644AC-A265-49DC-876B-43AD2C0FCD81}" name="PivotTable59"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7:I51" firstHeaderRow="1" firstDataRow="1" firstDataCol="1" rowPageCount="1" colPageCount="1"/>
  <pivotFields count="2">
    <pivotField axis="axisRow" showAll="0">
      <items count="44">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x="42"/>
        <item t="default"/>
      </items>
    </pivotField>
    <pivotField axis="axisPage" showAll="0">
      <items count="3">
        <item x="0"/>
        <item x="1"/>
        <item t="default"/>
      </items>
    </pivotField>
  </pivotFields>
  <rowFields count="1">
    <field x="0"/>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pageFields count="1">
    <pageField fld="1" hier="-1"/>
  </pageFields>
  <formats count="5">
    <format dxfId="29">
      <pivotArea type="all" dataOnly="0" outline="0" fieldPosition="0"/>
    </format>
    <format dxfId="28">
      <pivotArea field="0" type="button" dataOnly="0" labelOnly="1" outline="0" axis="axisRow" fieldPosition="0"/>
    </format>
    <format dxfId="27">
      <pivotArea dataOnly="0" labelOnly="1" fieldPosition="0">
        <references count="1">
          <reference field="0" count="0"/>
        </references>
      </pivotArea>
    </format>
    <format dxfId="26">
      <pivotArea dataOnly="0" labelOnly="1" grandRow="1" outline="0" fieldPosition="0"/>
    </format>
    <format dxfId="25">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885D7A21-2430-492F-8D13-73AC20AAD311}" name="PivotTable60"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7:K51" firstHeaderRow="1" firstDataRow="1" firstDataCol="1" rowPageCount="1" colPageCount="1"/>
  <pivotFields count="2">
    <pivotField axis="axisRow" showAll="0">
      <items count="44">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x="42"/>
        <item t="default"/>
      </items>
    </pivotField>
    <pivotField axis="axisPage" showAll="0">
      <items count="3">
        <item x="0"/>
        <item x="1"/>
        <item t="default"/>
      </items>
    </pivotField>
  </pivotFields>
  <rowFields count="1">
    <field x="0"/>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t="grand">
      <x/>
    </i>
  </rowItems>
  <colItems count="1">
    <i/>
  </colItems>
  <pageFields count="1">
    <pageField fld="1" hier="-1"/>
  </pageFields>
  <formats count="5">
    <format dxfId="34">
      <pivotArea type="all" dataOnly="0" outline="0" fieldPosition="0"/>
    </format>
    <format dxfId="33">
      <pivotArea field="0" type="button" dataOnly="0" labelOnly="1" outline="0" axis="axisRow" fieldPosition="0"/>
    </format>
    <format dxfId="32">
      <pivotArea dataOnly="0" labelOnly="1" fieldPosition="0">
        <references count="1">
          <reference field="0" count="0"/>
        </references>
      </pivotArea>
    </format>
    <format dxfId="31">
      <pivotArea dataOnly="0" labelOnly="1" grandRow="1" outline="0" fieldPosition="0"/>
    </format>
    <format dxfId="3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F2C016A-1C54-4F45-92F7-8F04891C3D1B}" name="PivotTable49"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I8:AI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49">
      <pivotArea type="all" dataOnly="0" outline="0" fieldPosition="0"/>
    </format>
    <format dxfId="48">
      <pivotArea field="1" type="button" dataOnly="0" labelOnly="1" outline="0" axis="axisPage" fieldPosition="0"/>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EF1E10-13CA-40AC-8996-86FE7127255B}" name="PivotTable40"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Q8:Q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54">
      <pivotArea type="all" dataOnly="0" outline="0" fieldPosition="0"/>
    </format>
    <format dxfId="53">
      <pivotArea field="1" type="button" dataOnly="0" labelOnly="1" outline="0" axis="axisPage" fieldPosition="0"/>
    </format>
    <format dxfId="52">
      <pivotArea field="0" type="button" dataOnly="0" labelOnly="1" outline="0" axis="axisRow" fieldPosition="0"/>
    </format>
    <format dxfId="51">
      <pivotArea dataOnly="0" labelOnly="1" fieldPosition="0">
        <references count="1">
          <reference field="0" count="0"/>
        </references>
      </pivotArea>
    </format>
    <format dxfId="5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CCD9A96-EEFF-4818-85C4-C93D87C6C076}" name="PivotTable47"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E8:AE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59">
      <pivotArea type="all" dataOnly="0" outline="0" fieldPosition="0"/>
    </format>
    <format dxfId="58">
      <pivotArea field="1" type="button" dataOnly="0" labelOnly="1" outline="0" axis="axisPage" fieldPosition="0"/>
    </format>
    <format dxfId="57">
      <pivotArea field="0" type="button" dataOnly="0" labelOnly="1" outline="0" axis="axisRow" fieldPosition="0"/>
    </format>
    <format dxfId="56">
      <pivotArea dataOnly="0" labelOnly="1" fieldPosition="0">
        <references count="1">
          <reference field="0" count="0"/>
        </references>
      </pivotArea>
    </format>
    <format dxfId="5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3955398-E8C6-4AC6-B7C4-F6B2B95415E9}" name="PivotTable44"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Y8:Y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64">
      <pivotArea type="all" dataOnly="0" outline="0" fieldPosition="0"/>
    </format>
    <format dxfId="63">
      <pivotArea field="1" type="button" dataOnly="0" labelOnly="1" outline="0" axis="axisPage" fieldPosition="0"/>
    </format>
    <format dxfId="62">
      <pivotArea field="0" type="button" dataOnly="0" labelOnly="1" outline="0" axis="axisRow" fieldPosition="0"/>
    </format>
    <format dxfId="61">
      <pivotArea dataOnly="0" labelOnly="1" fieldPosition="0">
        <references count="1">
          <reference field="0" count="0"/>
        </references>
      </pivotArea>
    </format>
    <format dxfId="6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1F79846-3367-46C5-A687-18C1B4A0CEFF}" name="PivotTable32"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I8:I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x="11"/>
        <item x="7"/>
        <item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69">
      <pivotArea type="all" dataOnly="0" outline="0" fieldPosition="0"/>
    </format>
    <format dxfId="68">
      <pivotArea field="1" type="button" dataOnly="0" labelOnly="1" outline="0" axis="axisPage" fieldPosition="0"/>
    </format>
    <format dxfId="67">
      <pivotArea field="0" type="button" dataOnly="0" labelOnly="1" outline="0" axis="axisRow" fieldPosition="0"/>
    </format>
    <format dxfId="66">
      <pivotArea dataOnly="0" labelOnly="1" fieldPosition="0">
        <references count="1">
          <reference field="0" count="0"/>
        </references>
      </pivotArea>
    </format>
    <format dxfId="6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6D5B78A-6725-4CC6-A52A-A164D32073B5}" name="PivotTable46"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AC8:AC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74">
      <pivotArea type="all" dataOnly="0" outline="0" fieldPosition="0"/>
    </format>
    <format dxfId="73">
      <pivotArea field="1" type="button" dataOnly="0" labelOnly="1" outline="0" axis="axisPage" fieldPosition="0"/>
    </format>
    <format dxfId="72">
      <pivotArea field="0" type="button" dataOnly="0" labelOnly="1" outline="0" axis="axisRow" fieldPosition="0"/>
    </format>
    <format dxfId="71">
      <pivotArea dataOnly="0" labelOnly="1" fieldPosition="0">
        <references count="1">
          <reference field="0" count="0"/>
        </references>
      </pivotArea>
    </format>
    <format dxfId="7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122DC90-7D1B-4D8E-BEA3-AE39EB242686}" name="PivotTable38" cacheId="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earning outcomes">
  <location ref="O8:O51" firstHeaderRow="1" firstDataRow="1" firstDataCol="1" rowPageCount="1" colPageCount="1"/>
  <pivotFields count="2">
    <pivotField axis="axisRow" showAll="0">
      <items count="43">
        <item x="32"/>
        <item x="3"/>
        <item n="Learners can challenge limiting beliefs by exploring diverse career pathways and articulating aspirations that reflect their individual strengths and interests. NOT EQUALEX" x="25"/>
        <item n="Learners can compare different types of employment (e.g. full-time, freelance, zero-hours) and working environments (e.g. office-based, remote, hybrid). NOT EQUALEX" x="17"/>
        <item x="31"/>
        <item n="Learners can compare workplace cultures across sectors and identify how these may influence working styles and relationships. NOT EQUALEX" x="37"/>
        <item x="8"/>
        <item n="Learners can create, develop or design something based upon a brief set by an employer, and relate the essential skills they used to a potential career pathway." x="11"/>
        <item x="7"/>
        <item n="Learners can demonstrate what they have learnt as a result of their experience of the workplace and articulate how this will inform their future decision making." x="29"/>
        <item n="Learners can describe how their skills, interests, and experiences have shaped their career thinking and aspirations. NOT EQUALEX" x="40"/>
        <item n="Learners can describe the key stages of recruitment and selection, including application forms, interviews, and assessment centres. NOT EQUALEX" x="33"/>
        <item x="5"/>
        <item n="Learners can describe typical expectations and behaviours required in different workplace settings (e.g. punctuality, teamwork, communication). NOT EQUALEX" x="36"/>
        <item n="Learners can evaluate the risks and benefits of different pathways in relation to their personal goals and circumstances. NOT EQUALEX" x="16"/>
        <item n="Learners can evaluate which employment types and environments best align with their personal goals, values, and lifestyle preferences. NOT EQUALEX" x="18"/>
        <item x="6"/>
        <item x="28"/>
        <item x="30"/>
        <item n="Learners can explain how and when to access appropriate support to help with career decision-making or transitions. NOT EQUALEX" x="23"/>
        <item n="Learners can explain how specific subjects connect to career pathways and employment sectors. NOT EQUALEX" x="20"/>
        <item n="Learners can explain how specific subjects, courses, or training options align with their chosen career aspirations. NOT EQUALEX" x="27"/>
        <item n="Learners can give examples of how classroom learning is applied in real-world work contexts. NOT EQUALEX" x="21"/>
        <item n="Learners can identify a range of support systems available to them (e.g. Careers Advisers, mentors, online resources, school/college-based services). NOT EQUALEX" x="22"/>
        <item n="Learners can identify and compare education, training, and employment pathways available at key transition points. NOT EQUALEX" x="15"/>
        <item n="Learners can identify career role models and articulate their early career aspirations. NOT EQUALEX" x="14"/>
        <item n="Learners can identify common stereotypes related to careers and explain how these may influence aspirations and choices. NOT EQUALEX" x="24"/>
        <item x="12"/>
        <item n="Learners can identify how curriculum subjects develop transferable skills relevant to the workplace. NOT EQUALEX" x="19"/>
        <item x="2"/>
        <item n="Learners can identify the qualifications and learning pathways required for a range of career goals. NOT EQUALEX " x="26"/>
        <item n="Learners can identify the skills and behaviours employers look for during selection and explain how to demonstrate these effectively. NOT EQUALEX" x="34"/>
        <item x="4"/>
        <item n="Learners can prepare for and participate in mock interviews or assessment activities, reflecting on their performance and areas for improvement. NOT EQUALEX" x="35"/>
        <item n="Learners can present their careers learning journey using appropriate formats (e.g. portfolio, presentation, written reflection) to communicate progress and future goals. NOT EQUALEX" x="41"/>
        <item x="1"/>
        <item n="Learners can recognise and challenge stereotypes about career pathways and understand that their career aspirations should not be limited by them. NOT EQUALEX" x="13"/>
        <item n="Learners can reflect on and summarise key insights gained from their careers education, encounters and experiences. NOT EQUALEX" x="39"/>
        <item n="Learners can reflect on which workplace environments align best with their personal values and preferred working style. NOT EQUALEX" x="38"/>
        <item x="0"/>
        <item x="9"/>
        <item x="10"/>
        <item t="default"/>
      </items>
    </pivotField>
    <pivotField name="Filter for count of the times the learning objective is covered - zero = not covered" axis="axisPage" multipleItemSelectionAllowed="1" showAll="0">
      <items count="2">
        <item x="0"/>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1">
    <pageField fld="1" hier="-1"/>
  </pageFields>
  <formats count="5">
    <format dxfId="79">
      <pivotArea type="all" dataOnly="0" outline="0" fieldPosition="0"/>
    </format>
    <format dxfId="78">
      <pivotArea field="1" type="button" dataOnly="0" labelOnly="1" outline="0" axis="axisPage" fieldPosition="0"/>
    </format>
    <format dxfId="77">
      <pivotArea field="0" type="button" dataOnly="0" labelOnly="1" outline="0" axis="axisRow" fieldPosition="0"/>
    </format>
    <format dxfId="76">
      <pivotArea dataOnly="0" labelOnly="1" fieldPosition="0">
        <references count="1">
          <reference field="0" count="0"/>
        </references>
      </pivotArea>
    </format>
    <format dxfId="7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rinterSettings" Target="../printerSettings/printerSettings3.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ivotTable" Target="../pivotTables/pivotTable22.xml"/><Relationship Id="rId7" Type="http://schemas.openxmlformats.org/officeDocument/2006/relationships/pivotTable" Target="../pivotTables/pivotTable26.xml"/><Relationship Id="rId2" Type="http://schemas.openxmlformats.org/officeDocument/2006/relationships/pivotTable" Target="../pivotTables/pivotTable21.xml"/><Relationship Id="rId1" Type="http://schemas.openxmlformats.org/officeDocument/2006/relationships/pivotTable" Target="../pivotTables/pivotTable20.xml"/><Relationship Id="rId6" Type="http://schemas.openxmlformats.org/officeDocument/2006/relationships/pivotTable" Target="../pivotTables/pivotTable25.xml"/><Relationship Id="rId5" Type="http://schemas.openxmlformats.org/officeDocument/2006/relationships/pivotTable" Target="../pivotTables/pivotTable24.xml"/><Relationship Id="rId4" Type="http://schemas.openxmlformats.org/officeDocument/2006/relationships/pivotTable" Target="../pivotTables/pivotTable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DF44B-4DB3-479C-A714-10F4C545B48D}">
  <dimension ref="A2:S49"/>
  <sheetViews>
    <sheetView topLeftCell="A19" workbookViewId="0">
      <selection activeCell="AA14" sqref="AA14"/>
    </sheetView>
  </sheetViews>
  <sheetFormatPr defaultRowHeight="14.5" x14ac:dyDescent="0.35"/>
  <sheetData>
    <row r="2" spans="1:19" ht="14.5" customHeight="1" x14ac:dyDescent="0.35">
      <c r="B2" s="8"/>
      <c r="C2" s="7"/>
      <c r="D2" s="7"/>
      <c r="E2" s="7"/>
      <c r="F2" s="7"/>
      <c r="G2" s="7"/>
      <c r="H2" s="7"/>
      <c r="I2" s="7"/>
      <c r="J2" s="7"/>
      <c r="K2" s="7"/>
      <c r="L2" s="7"/>
      <c r="M2" s="7"/>
      <c r="N2" s="7"/>
      <c r="O2" s="7"/>
      <c r="P2" s="7"/>
      <c r="Q2" s="7"/>
      <c r="R2" s="7"/>
      <c r="S2" s="7"/>
    </row>
    <row r="3" spans="1:19" ht="14.5" customHeight="1" x14ac:dyDescent="0.35">
      <c r="A3" s="1"/>
      <c r="B3" s="9"/>
      <c r="C3" s="7"/>
      <c r="D3" s="7"/>
      <c r="E3" s="7"/>
      <c r="F3" s="7"/>
      <c r="G3" s="7"/>
      <c r="H3" s="7"/>
      <c r="I3" s="7"/>
      <c r="J3" s="7"/>
      <c r="K3" s="7"/>
      <c r="L3" s="7"/>
      <c r="M3" s="7"/>
      <c r="N3" s="7"/>
      <c r="O3" s="7"/>
      <c r="P3" s="7"/>
      <c r="Q3" s="7"/>
      <c r="R3" s="7"/>
      <c r="S3" s="7"/>
    </row>
    <row r="4" spans="1:19" ht="14.5" customHeight="1" x14ac:dyDescent="0.35">
      <c r="B4" s="9"/>
      <c r="C4" s="7"/>
      <c r="D4" s="7"/>
      <c r="E4" s="7"/>
      <c r="F4" s="7"/>
      <c r="G4" s="7"/>
      <c r="H4" s="7"/>
      <c r="I4" s="7"/>
      <c r="J4" s="7"/>
      <c r="K4" s="7"/>
      <c r="L4" s="7"/>
      <c r="M4" s="7"/>
      <c r="N4" s="7"/>
      <c r="O4" s="7"/>
      <c r="P4" s="7"/>
      <c r="Q4" s="7"/>
      <c r="R4" s="7"/>
      <c r="S4" s="7"/>
    </row>
    <row r="5" spans="1:19" ht="14.5" customHeight="1" x14ac:dyDescent="0.35">
      <c r="A5" s="1"/>
      <c r="B5" s="9"/>
      <c r="C5" s="7"/>
      <c r="D5" s="7"/>
      <c r="E5" s="7"/>
      <c r="F5" s="7"/>
      <c r="G5" s="7"/>
      <c r="H5" s="7"/>
      <c r="I5" s="7"/>
      <c r="J5" s="7"/>
      <c r="K5" s="7"/>
      <c r="L5" s="7"/>
      <c r="M5" s="7"/>
      <c r="N5" s="7"/>
      <c r="O5" s="7"/>
      <c r="P5" s="7"/>
      <c r="Q5" s="7"/>
      <c r="R5" s="7"/>
      <c r="S5" s="7"/>
    </row>
    <row r="6" spans="1:19" ht="14.5" customHeight="1" x14ac:dyDescent="0.35">
      <c r="B6" s="8"/>
      <c r="C6" s="7"/>
      <c r="D6" s="7"/>
      <c r="E6" s="7"/>
      <c r="F6" s="7"/>
      <c r="G6" s="7"/>
      <c r="H6" s="7"/>
      <c r="I6" s="7"/>
      <c r="J6" s="7"/>
      <c r="K6" s="7"/>
      <c r="L6" s="7"/>
      <c r="M6" s="7"/>
      <c r="N6" s="7"/>
      <c r="O6" s="7"/>
      <c r="P6" s="7"/>
      <c r="Q6" s="7"/>
      <c r="R6" s="7"/>
      <c r="S6" s="7"/>
    </row>
    <row r="7" spans="1:19" ht="14.5" customHeight="1" x14ac:dyDescent="0.35">
      <c r="A7" s="1"/>
      <c r="B7" s="9"/>
      <c r="C7" s="7"/>
      <c r="D7" s="7"/>
      <c r="E7" s="7"/>
      <c r="F7" s="7"/>
      <c r="G7" s="7"/>
      <c r="H7" s="7"/>
      <c r="I7" s="7"/>
      <c r="J7" s="7"/>
      <c r="K7" s="7"/>
      <c r="L7" s="7"/>
      <c r="M7" s="7"/>
      <c r="N7" s="7"/>
      <c r="O7" s="7"/>
      <c r="P7" s="7"/>
      <c r="Q7" s="7"/>
      <c r="R7" s="7"/>
      <c r="S7" s="7"/>
    </row>
    <row r="8" spans="1:19" ht="14.5" customHeight="1" x14ac:dyDescent="0.35">
      <c r="B8" s="10"/>
      <c r="C8" s="7"/>
      <c r="D8" s="7"/>
      <c r="E8" s="7"/>
      <c r="F8" s="7"/>
      <c r="G8" s="7"/>
      <c r="H8" s="7"/>
      <c r="I8" s="7"/>
      <c r="J8" s="7"/>
      <c r="K8" s="7"/>
      <c r="L8" s="7"/>
      <c r="M8" s="7"/>
      <c r="N8" s="7"/>
      <c r="O8" s="7"/>
      <c r="P8" s="7"/>
      <c r="Q8" s="7"/>
      <c r="R8" s="7"/>
      <c r="S8" s="7"/>
    </row>
    <row r="9" spans="1:19" ht="14.5" customHeight="1" x14ac:dyDescent="0.35">
      <c r="B9" s="10"/>
      <c r="C9" s="7"/>
      <c r="D9" s="7"/>
      <c r="E9" s="7"/>
      <c r="F9" s="7"/>
      <c r="G9" s="7"/>
      <c r="H9" s="7"/>
      <c r="I9" s="7"/>
      <c r="J9" s="7"/>
      <c r="K9" s="7"/>
      <c r="L9" s="7"/>
      <c r="M9" s="7"/>
      <c r="N9" s="7"/>
      <c r="O9" s="7"/>
      <c r="P9" s="7"/>
      <c r="Q9" s="7"/>
      <c r="R9" s="7"/>
      <c r="S9" s="7"/>
    </row>
    <row r="10" spans="1:19" ht="14.5" customHeight="1" x14ac:dyDescent="0.35">
      <c r="B10" s="10"/>
      <c r="C10" s="7"/>
      <c r="D10" s="7"/>
      <c r="E10" s="7"/>
      <c r="F10" s="7"/>
      <c r="G10" s="7"/>
      <c r="H10" s="7"/>
      <c r="I10" s="7"/>
      <c r="J10" s="7"/>
      <c r="K10" s="7"/>
      <c r="L10" s="7"/>
      <c r="M10" s="7"/>
      <c r="N10" s="7"/>
      <c r="O10" s="7"/>
      <c r="P10" s="7"/>
      <c r="Q10" s="7"/>
      <c r="R10" s="7"/>
      <c r="S10" s="7"/>
    </row>
    <row r="11" spans="1:19" ht="14.5" customHeight="1" x14ac:dyDescent="0.35">
      <c r="B11" s="8"/>
      <c r="C11" s="7"/>
      <c r="D11" s="7"/>
      <c r="E11" s="7"/>
      <c r="F11" s="7"/>
      <c r="G11" s="7"/>
      <c r="H11" s="7"/>
      <c r="I11" s="7"/>
      <c r="J11" s="7"/>
      <c r="K11" s="7"/>
      <c r="L11" s="7"/>
      <c r="M11" s="7"/>
      <c r="N11" s="7"/>
      <c r="O11" s="7"/>
      <c r="P11" s="7"/>
      <c r="Q11" s="7"/>
      <c r="R11" s="7"/>
      <c r="S11" s="7"/>
    </row>
    <row r="12" spans="1:19" ht="14.5" customHeight="1" x14ac:dyDescent="0.35">
      <c r="B12" s="9"/>
      <c r="C12" s="7"/>
      <c r="D12" s="7"/>
      <c r="E12" s="7"/>
      <c r="F12" s="7"/>
      <c r="G12" s="7"/>
      <c r="H12" s="7"/>
      <c r="I12" s="7"/>
      <c r="J12" s="7"/>
      <c r="K12" s="7"/>
      <c r="L12" s="7"/>
      <c r="M12" s="7"/>
      <c r="N12" s="7"/>
      <c r="O12" s="7"/>
      <c r="P12" s="7"/>
      <c r="Q12" s="7"/>
      <c r="R12" s="7"/>
      <c r="S12" s="7"/>
    </row>
    <row r="13" spans="1:19" ht="14.5" customHeight="1" x14ac:dyDescent="0.35">
      <c r="B13" s="10"/>
      <c r="C13" s="7"/>
      <c r="D13" s="7"/>
      <c r="E13" s="7"/>
      <c r="F13" s="7"/>
      <c r="G13" s="7"/>
      <c r="H13" s="7"/>
      <c r="I13" s="7"/>
      <c r="J13" s="7"/>
      <c r="K13" s="7"/>
      <c r="L13" s="7"/>
      <c r="M13" s="7"/>
      <c r="N13" s="7"/>
      <c r="O13" s="7"/>
      <c r="P13" s="7"/>
      <c r="Q13" s="7"/>
      <c r="R13" s="7"/>
      <c r="S13" s="7"/>
    </row>
    <row r="14" spans="1:19" ht="14.5" customHeight="1" x14ac:dyDescent="0.35">
      <c r="B14" s="10"/>
      <c r="C14" s="7"/>
      <c r="D14" s="7"/>
      <c r="E14" s="7"/>
      <c r="F14" s="7"/>
      <c r="G14" s="7"/>
      <c r="H14" s="7"/>
      <c r="I14" s="7"/>
      <c r="J14" s="7"/>
      <c r="K14" s="7"/>
      <c r="L14" s="7"/>
      <c r="M14" s="7"/>
      <c r="N14" s="7"/>
      <c r="O14" s="7"/>
      <c r="P14" s="7"/>
      <c r="Q14" s="7"/>
      <c r="R14" s="7"/>
      <c r="S14" s="7"/>
    </row>
    <row r="15" spans="1:19" ht="14.5" customHeight="1" x14ac:dyDescent="0.35">
      <c r="B15" s="10"/>
      <c r="C15" s="7"/>
      <c r="D15" s="7"/>
      <c r="E15" s="7"/>
      <c r="F15" s="7"/>
      <c r="G15" s="7"/>
      <c r="H15" s="7"/>
      <c r="I15" s="7"/>
      <c r="J15" s="7"/>
      <c r="K15" s="7"/>
      <c r="L15" s="7"/>
      <c r="M15" s="7"/>
      <c r="N15" s="7"/>
      <c r="O15" s="7"/>
      <c r="P15" s="7"/>
      <c r="Q15" s="7"/>
      <c r="R15" s="7"/>
      <c r="S15" s="7"/>
    </row>
    <row r="16" spans="1:19" ht="14.5" customHeight="1" x14ac:dyDescent="0.35">
      <c r="B16" s="10"/>
      <c r="C16" s="7"/>
      <c r="D16" s="7"/>
      <c r="E16" s="7"/>
      <c r="F16" s="7"/>
      <c r="G16" s="7"/>
      <c r="H16" s="7"/>
      <c r="I16" s="7"/>
      <c r="J16" s="7"/>
      <c r="K16" s="7"/>
      <c r="L16" s="7"/>
      <c r="M16" s="7"/>
      <c r="N16" s="7"/>
      <c r="O16" s="7"/>
      <c r="P16" s="7"/>
      <c r="Q16" s="7"/>
      <c r="R16" s="7"/>
      <c r="S16" s="7"/>
    </row>
    <row r="17" spans="2:19" ht="14.5" customHeight="1" x14ac:dyDescent="0.35">
      <c r="B17" s="10"/>
      <c r="C17" s="7"/>
      <c r="D17" s="7"/>
      <c r="E17" s="7"/>
      <c r="F17" s="7"/>
      <c r="G17" s="7"/>
      <c r="H17" s="7"/>
      <c r="I17" s="7"/>
      <c r="J17" s="7"/>
      <c r="K17" s="7"/>
      <c r="L17" s="7"/>
      <c r="M17" s="7"/>
      <c r="N17" s="7"/>
      <c r="O17" s="7"/>
      <c r="P17" s="7"/>
      <c r="Q17" s="7"/>
      <c r="R17" s="7"/>
      <c r="S17" s="7"/>
    </row>
    <row r="18" spans="2:19" ht="14.5" customHeight="1" x14ac:dyDescent="0.35">
      <c r="B18" s="7"/>
      <c r="C18" s="7"/>
      <c r="D18" s="7"/>
      <c r="E18" s="7"/>
      <c r="F18" s="7"/>
      <c r="G18" s="7"/>
      <c r="H18" s="7"/>
      <c r="I18" s="7"/>
      <c r="J18" s="7"/>
      <c r="K18" s="7"/>
      <c r="L18" s="7"/>
      <c r="M18" s="7"/>
      <c r="N18" s="7"/>
      <c r="O18" s="7"/>
      <c r="P18" s="7"/>
      <c r="Q18" s="7"/>
      <c r="R18" s="7"/>
      <c r="S18" s="7"/>
    </row>
    <row r="19" spans="2:19" ht="14.5" customHeight="1" x14ac:dyDescent="0.35">
      <c r="B19" s="7"/>
      <c r="C19" s="7"/>
      <c r="D19" s="7"/>
      <c r="E19" s="7"/>
      <c r="F19" s="7"/>
      <c r="G19" s="7"/>
      <c r="H19" s="7"/>
      <c r="I19" s="7"/>
      <c r="J19" s="7"/>
      <c r="K19" s="7"/>
      <c r="L19" s="7"/>
      <c r="M19" s="7"/>
      <c r="N19" s="7"/>
      <c r="O19" s="7"/>
      <c r="P19" s="7"/>
      <c r="Q19" s="7"/>
      <c r="R19" s="7"/>
      <c r="S19" s="7"/>
    </row>
    <row r="20" spans="2:19" ht="14.5" customHeight="1" x14ac:dyDescent="0.35">
      <c r="B20" s="7"/>
      <c r="C20" s="7"/>
      <c r="D20" s="7"/>
      <c r="E20" s="7"/>
      <c r="F20" s="7"/>
      <c r="G20" s="7"/>
      <c r="H20" s="7"/>
      <c r="I20" s="7"/>
      <c r="J20" s="7"/>
      <c r="K20" s="7"/>
      <c r="L20" s="7"/>
      <c r="M20" s="7"/>
      <c r="N20" s="7"/>
      <c r="O20" s="7"/>
      <c r="P20" s="7"/>
      <c r="Q20" s="7"/>
      <c r="R20" s="7"/>
      <c r="S20" s="7"/>
    </row>
    <row r="21" spans="2:19" ht="14.5" customHeight="1" x14ac:dyDescent="0.35">
      <c r="B21" s="7"/>
      <c r="C21" s="7"/>
      <c r="D21" s="7"/>
      <c r="E21" s="7"/>
      <c r="F21" s="7"/>
      <c r="G21" s="7"/>
      <c r="H21" s="7"/>
      <c r="I21" s="7"/>
      <c r="J21" s="7"/>
      <c r="K21" s="7"/>
      <c r="L21" s="7"/>
      <c r="M21" s="7"/>
      <c r="N21" s="7"/>
      <c r="O21" s="7"/>
      <c r="P21" s="7"/>
      <c r="Q21" s="7"/>
      <c r="R21" s="7"/>
      <c r="S21" s="7"/>
    </row>
    <row r="22" spans="2:19" ht="14.5" customHeight="1" x14ac:dyDescent="0.35">
      <c r="B22" s="7"/>
      <c r="C22" s="7"/>
      <c r="D22" s="7"/>
      <c r="E22" s="7"/>
      <c r="F22" s="7"/>
      <c r="G22" s="7"/>
      <c r="H22" s="7"/>
      <c r="I22" s="7"/>
      <c r="J22" s="7"/>
      <c r="K22" s="7"/>
      <c r="L22" s="7"/>
      <c r="M22" s="7"/>
      <c r="N22" s="7"/>
      <c r="O22" s="7"/>
      <c r="P22" s="7"/>
      <c r="Q22" s="7"/>
      <c r="R22" s="7"/>
      <c r="S22" s="7"/>
    </row>
    <row r="23" spans="2:19" ht="14.5" customHeight="1" x14ac:dyDescent="0.35">
      <c r="B23" s="7"/>
      <c r="C23" s="7"/>
      <c r="D23" s="7"/>
      <c r="E23" s="7"/>
      <c r="F23" s="7"/>
      <c r="G23" s="7"/>
      <c r="H23" s="7"/>
      <c r="I23" s="7"/>
      <c r="J23" s="7"/>
      <c r="K23" s="7"/>
      <c r="L23" s="7"/>
      <c r="M23" s="7"/>
      <c r="N23" s="7"/>
      <c r="O23" s="7"/>
      <c r="P23" s="7"/>
      <c r="Q23" s="7"/>
      <c r="R23" s="7"/>
      <c r="S23" s="7"/>
    </row>
    <row r="24" spans="2:19" ht="14.5" customHeight="1" x14ac:dyDescent="0.35">
      <c r="B24" s="7"/>
      <c r="C24" s="7"/>
      <c r="D24" s="7"/>
      <c r="E24" s="7"/>
      <c r="F24" s="7"/>
      <c r="G24" s="7"/>
      <c r="H24" s="7"/>
      <c r="I24" s="7"/>
      <c r="J24" s="7"/>
      <c r="K24" s="7"/>
      <c r="L24" s="7"/>
      <c r="M24" s="7"/>
      <c r="N24" s="7"/>
      <c r="O24" s="7"/>
      <c r="P24" s="7"/>
      <c r="Q24" s="7"/>
      <c r="R24" s="7"/>
      <c r="S24" s="7"/>
    </row>
    <row r="25" spans="2:19" ht="14.5" customHeight="1" x14ac:dyDescent="0.35">
      <c r="B25" s="7"/>
      <c r="C25" s="7"/>
      <c r="D25" s="7"/>
      <c r="E25" s="7"/>
      <c r="F25" s="7"/>
      <c r="G25" s="7"/>
      <c r="H25" s="7"/>
      <c r="I25" s="7"/>
      <c r="J25" s="7"/>
      <c r="K25" s="7"/>
      <c r="L25" s="7"/>
      <c r="M25" s="7"/>
      <c r="N25" s="7"/>
      <c r="O25" s="7"/>
      <c r="P25" s="7"/>
      <c r="Q25" s="7"/>
      <c r="R25" s="7"/>
      <c r="S25" s="7"/>
    </row>
    <row r="26" spans="2:19" ht="14.5" customHeight="1" x14ac:dyDescent="0.35">
      <c r="B26" s="7"/>
      <c r="C26" s="7"/>
      <c r="D26" s="7"/>
      <c r="E26" s="7"/>
      <c r="F26" s="7"/>
      <c r="G26" s="7"/>
      <c r="H26" s="7"/>
      <c r="I26" s="7"/>
      <c r="J26" s="7"/>
      <c r="K26" s="7"/>
      <c r="L26" s="7"/>
      <c r="M26" s="7"/>
      <c r="N26" s="7"/>
      <c r="O26" s="7"/>
      <c r="P26" s="7"/>
      <c r="Q26" s="7"/>
      <c r="R26" s="7"/>
      <c r="S26" s="7"/>
    </row>
    <row r="27" spans="2:19" ht="14.5" customHeight="1" x14ac:dyDescent="0.35">
      <c r="B27" s="7"/>
      <c r="C27" s="7"/>
      <c r="D27" s="7"/>
      <c r="E27" s="7"/>
      <c r="F27" s="7"/>
      <c r="G27" s="7"/>
      <c r="H27" s="7"/>
      <c r="I27" s="7"/>
      <c r="J27" s="7"/>
      <c r="K27" s="7"/>
      <c r="L27" s="7"/>
      <c r="M27" s="7"/>
      <c r="N27" s="7"/>
      <c r="O27" s="7"/>
      <c r="P27" s="7"/>
      <c r="Q27" s="7"/>
      <c r="R27" s="7"/>
      <c r="S27" s="7"/>
    </row>
    <row r="28" spans="2:19" ht="14.5" customHeight="1" x14ac:dyDescent="0.35">
      <c r="B28" s="7"/>
      <c r="C28" s="7"/>
      <c r="D28" s="7"/>
      <c r="E28" s="7"/>
      <c r="F28" s="7"/>
      <c r="G28" s="7"/>
      <c r="H28" s="7"/>
      <c r="I28" s="7"/>
      <c r="J28" s="7"/>
      <c r="K28" s="7"/>
      <c r="L28" s="7"/>
      <c r="M28" s="7"/>
      <c r="N28" s="7"/>
      <c r="O28" s="7"/>
      <c r="P28" s="7"/>
      <c r="Q28" s="7"/>
      <c r="R28" s="7"/>
      <c r="S28" s="7"/>
    </row>
    <row r="29" spans="2:19" ht="14.5" customHeight="1" x14ac:dyDescent="0.35">
      <c r="B29" s="7"/>
      <c r="C29" s="7"/>
      <c r="D29" s="7"/>
      <c r="E29" s="7"/>
      <c r="F29" s="7"/>
      <c r="G29" s="7"/>
      <c r="H29" s="7"/>
      <c r="I29" s="7"/>
      <c r="J29" s="7"/>
      <c r="K29" s="7"/>
      <c r="L29" s="7"/>
      <c r="M29" s="7"/>
      <c r="N29" s="7"/>
      <c r="O29" s="7"/>
      <c r="P29" s="7"/>
      <c r="Q29" s="7"/>
      <c r="R29" s="7"/>
      <c r="S29" s="7"/>
    </row>
    <row r="30" spans="2:19" ht="14.5" customHeight="1" x14ac:dyDescent="0.35">
      <c r="B30" s="7"/>
      <c r="C30" s="7"/>
      <c r="D30" s="7"/>
      <c r="E30" s="7"/>
      <c r="F30" s="7"/>
      <c r="G30" s="7"/>
      <c r="H30" s="7"/>
      <c r="I30" s="7"/>
      <c r="J30" s="7"/>
      <c r="K30" s="7"/>
      <c r="L30" s="7"/>
      <c r="M30" s="7"/>
      <c r="N30" s="7"/>
      <c r="O30" s="7"/>
      <c r="P30" s="7"/>
      <c r="Q30" s="7"/>
      <c r="R30" s="7"/>
      <c r="S30" s="7"/>
    </row>
    <row r="31" spans="2:19" ht="14.5" customHeight="1" x14ac:dyDescent="0.35">
      <c r="B31" s="7"/>
      <c r="C31" s="7"/>
      <c r="D31" s="7"/>
      <c r="E31" s="7"/>
      <c r="F31" s="7"/>
      <c r="G31" s="7"/>
      <c r="H31" s="7"/>
      <c r="I31" s="7"/>
      <c r="J31" s="7"/>
      <c r="K31" s="7"/>
      <c r="L31" s="7"/>
      <c r="M31" s="7"/>
      <c r="N31" s="7"/>
      <c r="O31" s="7"/>
      <c r="P31" s="7"/>
      <c r="Q31" s="7"/>
      <c r="R31" s="7"/>
      <c r="S31" s="7"/>
    </row>
    <row r="32" spans="2:19" ht="14.5" customHeight="1" x14ac:dyDescent="0.35">
      <c r="B32" s="7"/>
      <c r="C32" s="7"/>
      <c r="D32" s="7"/>
      <c r="E32" s="7"/>
      <c r="F32" s="7"/>
      <c r="G32" s="7"/>
      <c r="H32" s="7"/>
      <c r="I32" s="7"/>
      <c r="J32" s="7"/>
      <c r="K32" s="7"/>
      <c r="L32" s="7"/>
      <c r="M32" s="7"/>
      <c r="N32" s="7"/>
      <c r="O32" s="7"/>
      <c r="P32" s="7"/>
      <c r="Q32" s="7"/>
      <c r="R32" s="7"/>
      <c r="S32" s="7"/>
    </row>
    <row r="33" spans="2:19" ht="14.5" customHeight="1" x14ac:dyDescent="0.35">
      <c r="B33" s="7"/>
      <c r="C33" s="7"/>
      <c r="D33" s="7"/>
      <c r="E33" s="7"/>
      <c r="F33" s="7"/>
      <c r="G33" s="7"/>
      <c r="H33" s="7"/>
      <c r="I33" s="7"/>
      <c r="J33" s="7"/>
      <c r="K33" s="7"/>
      <c r="L33" s="7"/>
      <c r="M33" s="7"/>
      <c r="N33" s="7"/>
      <c r="O33" s="7"/>
      <c r="P33" s="7"/>
      <c r="Q33" s="7"/>
      <c r="R33" s="7"/>
      <c r="S33" s="7"/>
    </row>
    <row r="34" spans="2:19" ht="14.5" customHeight="1" x14ac:dyDescent="0.35">
      <c r="B34" s="7"/>
      <c r="C34" s="7"/>
      <c r="D34" s="7"/>
      <c r="E34" s="7"/>
      <c r="F34" s="7"/>
      <c r="G34" s="7"/>
      <c r="H34" s="7"/>
      <c r="I34" s="7"/>
      <c r="J34" s="7"/>
      <c r="K34" s="7"/>
      <c r="L34" s="7"/>
      <c r="M34" s="7"/>
      <c r="N34" s="7"/>
      <c r="O34" s="7"/>
      <c r="P34" s="7"/>
      <c r="Q34" s="7"/>
      <c r="R34" s="7"/>
      <c r="S34" s="7"/>
    </row>
    <row r="35" spans="2:19" ht="14.5" customHeight="1" x14ac:dyDescent="0.35">
      <c r="B35" s="7"/>
      <c r="C35" s="7"/>
      <c r="D35" s="7"/>
      <c r="E35" s="7"/>
      <c r="F35" s="7"/>
      <c r="G35" s="7"/>
      <c r="H35" s="7"/>
      <c r="I35" s="7"/>
      <c r="J35" s="7"/>
      <c r="K35" s="7"/>
      <c r="L35" s="7"/>
      <c r="M35" s="7"/>
      <c r="N35" s="7"/>
      <c r="O35" s="7"/>
      <c r="P35" s="7"/>
      <c r="Q35" s="7"/>
      <c r="R35" s="7"/>
      <c r="S35" s="7"/>
    </row>
    <row r="36" spans="2:19" ht="14.5" customHeight="1" x14ac:dyDescent="0.35">
      <c r="B36" s="7"/>
      <c r="C36" s="7"/>
      <c r="D36" s="7"/>
      <c r="E36" s="7"/>
      <c r="F36" s="7"/>
      <c r="G36" s="7"/>
      <c r="H36" s="7"/>
      <c r="I36" s="7"/>
      <c r="J36" s="7"/>
      <c r="K36" s="7"/>
      <c r="L36" s="7"/>
      <c r="M36" s="7"/>
      <c r="N36" s="7"/>
      <c r="O36" s="7"/>
      <c r="P36" s="7"/>
      <c r="Q36" s="7"/>
      <c r="R36" s="7"/>
      <c r="S36" s="7"/>
    </row>
    <row r="37" spans="2:19" ht="14.5" customHeight="1" x14ac:dyDescent="0.35">
      <c r="B37" s="7"/>
      <c r="C37" s="7"/>
      <c r="D37" s="7"/>
      <c r="E37" s="7"/>
      <c r="F37" s="7"/>
      <c r="G37" s="7"/>
      <c r="H37" s="7"/>
      <c r="I37" s="7"/>
      <c r="J37" s="7"/>
      <c r="K37" s="7"/>
      <c r="L37" s="7"/>
      <c r="M37" s="7"/>
      <c r="N37" s="7"/>
      <c r="O37" s="7"/>
      <c r="P37" s="7"/>
      <c r="Q37" s="7"/>
      <c r="R37" s="7"/>
      <c r="S37" s="7"/>
    </row>
    <row r="38" spans="2:19" ht="14.5" customHeight="1" x14ac:dyDescent="0.35">
      <c r="B38" s="7"/>
      <c r="C38" s="7"/>
      <c r="D38" s="7"/>
      <c r="E38" s="7"/>
      <c r="F38" s="7"/>
      <c r="G38" s="7"/>
      <c r="H38" s="7"/>
      <c r="I38" s="7"/>
      <c r="J38" s="7"/>
      <c r="K38" s="7"/>
      <c r="L38" s="7"/>
      <c r="M38" s="7"/>
      <c r="N38" s="7"/>
      <c r="O38" s="7"/>
      <c r="P38" s="7"/>
      <c r="Q38" s="7"/>
      <c r="R38" s="7"/>
      <c r="S38" s="7"/>
    </row>
    <row r="39" spans="2:19" ht="14.5" customHeight="1" x14ac:dyDescent="0.35">
      <c r="B39" s="7"/>
      <c r="C39" s="7"/>
      <c r="D39" s="7"/>
      <c r="E39" s="7"/>
      <c r="F39" s="7"/>
      <c r="G39" s="7"/>
      <c r="H39" s="7"/>
      <c r="I39" s="7"/>
      <c r="J39" s="7"/>
      <c r="K39" s="7"/>
      <c r="L39" s="7"/>
      <c r="M39" s="7"/>
      <c r="N39" s="7"/>
      <c r="O39" s="7"/>
      <c r="P39" s="7"/>
      <c r="Q39" s="7"/>
      <c r="R39" s="7"/>
      <c r="S39" s="7"/>
    </row>
    <row r="40" spans="2:19" ht="14.5" customHeight="1" x14ac:dyDescent="0.35">
      <c r="B40" s="7"/>
      <c r="C40" s="7"/>
      <c r="D40" s="7"/>
      <c r="E40" s="7"/>
      <c r="F40" s="7"/>
      <c r="G40" s="7"/>
      <c r="H40" s="7"/>
      <c r="I40" s="7"/>
      <c r="J40" s="7"/>
      <c r="K40" s="7"/>
      <c r="L40" s="7"/>
      <c r="M40" s="7"/>
      <c r="N40" s="7"/>
      <c r="O40" s="7"/>
      <c r="P40" s="7"/>
      <c r="Q40" s="7"/>
      <c r="R40" s="7"/>
      <c r="S40" s="7"/>
    </row>
    <row r="41" spans="2:19" ht="14.5" customHeight="1" x14ac:dyDescent="0.35">
      <c r="B41" s="7"/>
      <c r="C41" s="7"/>
      <c r="D41" s="7"/>
      <c r="E41" s="7"/>
      <c r="F41" s="7"/>
      <c r="G41" s="7"/>
      <c r="H41" s="7"/>
      <c r="I41" s="7"/>
      <c r="J41" s="7"/>
      <c r="K41" s="7"/>
      <c r="L41" s="7"/>
      <c r="M41" s="7"/>
      <c r="N41" s="7"/>
      <c r="O41" s="7"/>
      <c r="P41" s="7"/>
      <c r="Q41" s="7"/>
      <c r="R41" s="7"/>
      <c r="S41" s="7"/>
    </row>
    <row r="42" spans="2:19" ht="14.5" customHeight="1" x14ac:dyDescent="0.35">
      <c r="B42" s="7"/>
      <c r="C42" s="7"/>
      <c r="D42" s="7"/>
      <c r="E42" s="7"/>
      <c r="F42" s="7"/>
      <c r="G42" s="7"/>
      <c r="H42" s="7"/>
      <c r="I42" s="7"/>
      <c r="J42" s="7"/>
      <c r="K42" s="7"/>
      <c r="L42" s="7"/>
      <c r="M42" s="7"/>
      <c r="N42" s="7"/>
      <c r="O42" s="7"/>
      <c r="P42" s="7"/>
      <c r="Q42" s="7"/>
      <c r="R42" s="7"/>
      <c r="S42" s="7"/>
    </row>
    <row r="43" spans="2:19" ht="14.5" customHeight="1" x14ac:dyDescent="0.35">
      <c r="B43" s="7"/>
      <c r="C43" s="7"/>
      <c r="D43" s="7"/>
      <c r="E43" s="7"/>
      <c r="F43" s="7"/>
      <c r="G43" s="7"/>
      <c r="H43" s="7"/>
      <c r="I43" s="7"/>
      <c r="J43" s="7"/>
      <c r="K43" s="7"/>
      <c r="L43" s="7"/>
      <c r="M43" s="7"/>
      <c r="N43" s="7"/>
      <c r="O43" s="7"/>
      <c r="P43" s="7"/>
      <c r="Q43" s="7"/>
      <c r="R43" s="7"/>
      <c r="S43" s="7"/>
    </row>
    <row r="44" spans="2:19" ht="14.5" customHeight="1" x14ac:dyDescent="0.35">
      <c r="B44" s="7"/>
      <c r="C44" s="7"/>
      <c r="D44" s="7"/>
      <c r="E44" s="7"/>
      <c r="F44" s="7"/>
      <c r="G44" s="7"/>
      <c r="H44" s="7"/>
      <c r="I44" s="7"/>
      <c r="J44" s="7"/>
      <c r="K44" s="7"/>
      <c r="L44" s="7"/>
      <c r="M44" s="7"/>
      <c r="N44" s="7"/>
      <c r="O44" s="7"/>
      <c r="P44" s="7"/>
      <c r="Q44" s="7"/>
      <c r="R44" s="7"/>
      <c r="S44" s="7"/>
    </row>
    <row r="49" spans="2:8" ht="26" x14ac:dyDescent="0.6">
      <c r="B49" s="15"/>
      <c r="C49" s="15"/>
      <c r="D49" s="15"/>
      <c r="E49" s="15"/>
      <c r="F49" s="15"/>
      <c r="G49" s="15"/>
      <c r="H49" s="1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4705-DBD9-49C8-8010-4756F47C4ADD}">
  <dimension ref="A1:Q43"/>
  <sheetViews>
    <sheetView topLeftCell="A34" workbookViewId="0">
      <selection activeCell="E14" sqref="E14"/>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00C218A-9BE7-48AF-A9D3-51D8403D3CB7}">
          <x14:formula1>
            <xm:f>Sheet1!$A$1:$A$3</xm:f>
          </x14:formula1>
          <xm:sqref>E2:L43 N2:P43</xm:sqref>
        </x14:dataValidation>
        <x14:dataValidation type="list" allowBlank="1" showInputMessage="1" showErrorMessage="1" xr:uid="{BE4501D5-36D6-4E29-9949-93F6B2CF0806}">
          <x14:formula1>
            <xm:f>Sheet1!$B$1:$B$2</xm:f>
          </x14:formula1>
          <xm:sqref>M2:M43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2707-846C-43A2-AFC3-BD727297D2AF}">
  <dimension ref="A1:Q43"/>
  <sheetViews>
    <sheetView topLeftCell="A4" workbookViewId="0">
      <selection activeCell="F17" sqref="F17"/>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F85C3A1-A533-4151-A127-D85BB459F08B}">
          <x14:formula1>
            <xm:f>Sheet1!$B$1:$B$2</xm:f>
          </x14:formula1>
          <xm:sqref>M2:M43</xm:sqref>
        </x14:dataValidation>
        <x14:dataValidation type="list" allowBlank="1" showInputMessage="1" showErrorMessage="1" xr:uid="{589DD74C-7996-4E81-99B1-E136DABC13EB}">
          <x14:formula1>
            <xm:f>Sheet1!$A$1:$A$3</xm:f>
          </x14:formula1>
          <xm:sqref>E2:L43 N2:P43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E58B-C11F-4679-ABC3-E671D2FD70AF}">
  <dimension ref="A1:Q43"/>
  <sheetViews>
    <sheetView topLeftCell="A20" workbookViewId="0">
      <selection activeCell="E14" sqref="E14"/>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DD2E6C4-F333-4836-90E6-5071FA8042F6}">
          <x14:formula1>
            <xm:f>Sheet1!$B$1:$B$2</xm:f>
          </x14:formula1>
          <xm:sqref>M2:M43</xm:sqref>
        </x14:dataValidation>
        <x14:dataValidation type="list" allowBlank="1" showInputMessage="1" showErrorMessage="1" xr:uid="{1D593AC7-1BAF-43CF-B77D-1528963214AC}">
          <x14:formula1>
            <xm:f>Sheet1!$A$1:$A$3</xm:f>
          </x14:formula1>
          <xm:sqref>E2:L43 N2:P43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BAF3-0F52-4A56-8840-53B724179E2F}">
  <dimension ref="A1:Q43"/>
  <sheetViews>
    <sheetView topLeftCell="A7" workbookViewId="0">
      <selection activeCell="F17" sqref="F17"/>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979AC48-83B8-4041-B24E-9DA7F1E8BE8D}">
          <x14:formula1>
            <xm:f>Sheet1!$B$1:$B$2</xm:f>
          </x14:formula1>
          <xm:sqref>M2:M43</xm:sqref>
        </x14:dataValidation>
        <x14:dataValidation type="list" allowBlank="1" showInputMessage="1" showErrorMessage="1" xr:uid="{CD607CD1-2642-4CE0-B8E1-8F4573D138D1}">
          <x14:formula1>
            <xm:f>Sheet1!$A$1:$A$3</xm:f>
          </x14:formula1>
          <xm:sqref>E2:L43 N2:P43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CE1D-52F9-45F2-88F8-AC218B083C46}">
  <dimension ref="A1:Q43"/>
  <sheetViews>
    <sheetView topLeftCell="A28" workbookViewId="0">
      <selection activeCell="H15" sqref="H15"/>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3F28618-FCBE-40ED-BE5C-44DEB397F702}">
          <x14:formula1>
            <xm:f>Sheet1!$B$1:$B$2</xm:f>
          </x14:formula1>
          <xm:sqref>M2:M43</xm:sqref>
        </x14:dataValidation>
        <x14:dataValidation type="list" allowBlank="1" showInputMessage="1" showErrorMessage="1" xr:uid="{228EEFEE-D3F1-4A97-9D4E-3FC6DBA77B29}">
          <x14:formula1>
            <xm:f>Sheet1!$A$1:$A$3</xm:f>
          </x14:formula1>
          <xm:sqref>E2:L43 N2:P43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473-EF92-4D91-BFF4-13F8279F7146}">
  <dimension ref="A1:Q43"/>
  <sheetViews>
    <sheetView topLeftCell="A5" workbookViewId="0">
      <selection activeCell="F15" sqref="F15"/>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6B720FC-E023-482B-99E7-C848DD37B47D}">
          <x14:formula1>
            <xm:f>Sheet1!$A$1:$A$3</xm:f>
          </x14:formula1>
          <xm:sqref>E2:L43 N2:P43</xm:sqref>
        </x14:dataValidation>
        <x14:dataValidation type="list" allowBlank="1" showInputMessage="1" showErrorMessage="1" xr:uid="{31780B6D-C049-4F54-90D7-23DF1A2B45BB}">
          <x14:formula1>
            <xm:f>Sheet1!$B$1:$B$2</xm:f>
          </x14:formula1>
          <xm:sqref>M2:M43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422A-49FD-4B4A-A7E6-4604ECE24BF3}">
  <dimension ref="A1:Q43"/>
  <sheetViews>
    <sheetView topLeftCell="A19" workbookViewId="0">
      <selection activeCell="I15" sqref="I15"/>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ED4C43A-F7AC-46FD-A6BB-F42A83B7CC77}">
          <x14:formula1>
            <xm:f>Sheet1!$A$1:$A$3</xm:f>
          </x14:formula1>
          <xm:sqref>E2:L43 N2:P43</xm:sqref>
        </x14:dataValidation>
        <x14:dataValidation type="list" allowBlank="1" showInputMessage="1" showErrorMessage="1" xr:uid="{A419E0D2-F288-471E-9515-A038ACA598F0}">
          <x14:formula1>
            <xm:f>Sheet1!$B$1:$B$2</xm:f>
          </x14:formula1>
          <xm:sqref>M2:M43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30A3-BF92-4856-AAD1-FB673CB55D1A}">
  <dimension ref="A1:Q43"/>
  <sheetViews>
    <sheetView topLeftCell="A14" workbookViewId="0">
      <selection activeCell="K14" sqref="K14"/>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5786111-FE1B-4C4B-895C-62B237A5BA0B}">
          <x14:formula1>
            <xm:f>Sheet1!$B$1:$B$2</xm:f>
          </x14:formula1>
          <xm:sqref>M2:M43</xm:sqref>
        </x14:dataValidation>
        <x14:dataValidation type="list" allowBlank="1" showInputMessage="1" showErrorMessage="1" xr:uid="{55D5C691-ECE9-409E-A264-B8D7811D4305}">
          <x14:formula1>
            <xm:f>Sheet1!$A$1:$A$3</xm:f>
          </x14:formula1>
          <xm:sqref>E2:L43 N2:P43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C6062-784E-4F35-9CCF-A85242DAA9C1}">
  <dimension ref="A1:Q43"/>
  <sheetViews>
    <sheetView topLeftCell="A3" workbookViewId="0">
      <selection activeCell="F15" sqref="F15"/>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AFB7790-0E00-46B3-918F-F76245A746A8}">
          <x14:formula1>
            <xm:f>Sheet1!$A$1:$A$3</xm:f>
          </x14:formula1>
          <xm:sqref>E2:L43 N2:P43</xm:sqref>
        </x14:dataValidation>
        <x14:dataValidation type="list" allowBlank="1" showInputMessage="1" showErrorMessage="1" xr:uid="{01BA1199-D170-4C7C-B9AF-C7A1B7B6497E}">
          <x14:formula1>
            <xm:f>Sheet1!$B$1:$B$2</xm:f>
          </x14:formula1>
          <xm:sqref>M2:M43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F815-F88E-48A7-9056-72A40AA5848B}">
  <dimension ref="A1:Q43"/>
  <sheetViews>
    <sheetView topLeftCell="A4" workbookViewId="0">
      <selection activeCell="G16" sqref="G16"/>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EBEE6A9-6D6C-47C9-8A60-3355B0F1D30A}">
          <x14:formula1>
            <xm:f>Sheet1!$B$1:$B$2</xm:f>
          </x14:formula1>
          <xm:sqref>M2:M43</xm:sqref>
        </x14:dataValidation>
        <x14:dataValidation type="list" allowBlank="1" showInputMessage="1" showErrorMessage="1" xr:uid="{0581E9F8-7A8C-41DF-B3D0-4AADDAC91A16}">
          <x14:formula1>
            <xm:f>Sheet1!$A$1:$A$3</xm:f>
          </x14:formula1>
          <xm:sqref>E2:L43 N2:P43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43CC-D977-417C-9C9A-685F75D1C0AD}">
  <dimension ref="A1:Q43"/>
  <sheetViews>
    <sheetView tabSelected="1" workbookViewId="0">
      <selection activeCell="F33" sqref="F33"/>
    </sheetView>
  </sheetViews>
  <sheetFormatPr defaultRowHeight="15" customHeight="1" x14ac:dyDescent="0.45"/>
  <cols>
    <col min="1" max="1" width="21.81640625" style="24" customWidth="1"/>
    <col min="2" max="2" width="53.54296875" customWidth="1"/>
    <col min="3" max="3" width="5.54296875"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1" t="s">
        <v>16</v>
      </c>
      <c r="B2" s="72" t="s">
        <v>17</v>
      </c>
      <c r="C2" s="36" t="s">
        <v>18</v>
      </c>
      <c r="D2" s="2" t="s">
        <v>19</v>
      </c>
      <c r="E2" s="3"/>
      <c r="F2" s="3"/>
      <c r="G2" s="3"/>
      <c r="H2" s="3"/>
      <c r="I2" s="3"/>
      <c r="J2" s="3"/>
      <c r="K2" s="3"/>
      <c r="L2" s="3"/>
      <c r="M2" s="4"/>
      <c r="N2" s="3"/>
      <c r="O2" s="3"/>
      <c r="P2" s="3"/>
      <c r="Q2" s="4"/>
    </row>
    <row r="3" spans="1:17" ht="29" x14ac:dyDescent="0.35">
      <c r="A3" s="71"/>
      <c r="B3" s="73"/>
      <c r="C3" s="36" t="s">
        <v>18</v>
      </c>
      <c r="D3" s="2" t="s">
        <v>20</v>
      </c>
      <c r="E3" s="3"/>
      <c r="F3" s="3"/>
      <c r="G3" s="3"/>
      <c r="H3" s="3"/>
      <c r="I3" s="3"/>
      <c r="J3" s="3"/>
      <c r="K3" s="3"/>
      <c r="L3" s="3"/>
      <c r="M3" s="4"/>
      <c r="N3" s="3"/>
      <c r="O3" s="3"/>
      <c r="P3" s="3"/>
      <c r="Q3" s="4"/>
    </row>
    <row r="4" spans="1:17" ht="29" x14ac:dyDescent="0.35">
      <c r="A4" s="71"/>
      <c r="B4" s="74"/>
      <c r="C4" s="36" t="s">
        <v>18</v>
      </c>
      <c r="D4" s="2" t="s">
        <v>21</v>
      </c>
      <c r="E4" s="3"/>
      <c r="F4" s="3"/>
      <c r="G4" s="3"/>
      <c r="H4" s="3"/>
      <c r="I4" s="3"/>
      <c r="J4" s="3"/>
      <c r="K4" s="3"/>
      <c r="L4" s="3"/>
      <c r="M4" s="4"/>
      <c r="N4" s="3"/>
      <c r="O4" s="3"/>
      <c r="P4" s="3"/>
      <c r="Q4" s="4"/>
    </row>
    <row r="5" spans="1:17" ht="29" x14ac:dyDescent="0.35">
      <c r="A5" s="71"/>
      <c r="B5" s="72" t="s">
        <v>17</v>
      </c>
      <c r="C5" s="36" t="s">
        <v>18</v>
      </c>
      <c r="D5" s="2" t="s">
        <v>22</v>
      </c>
      <c r="E5" s="3"/>
      <c r="F5" s="3"/>
      <c r="G5" s="3"/>
      <c r="H5" s="3"/>
      <c r="I5" s="3"/>
      <c r="J5" s="3"/>
      <c r="K5" s="3"/>
      <c r="L5" s="3"/>
      <c r="M5" s="4"/>
      <c r="N5" s="3"/>
      <c r="O5" s="3"/>
      <c r="P5" s="3"/>
      <c r="Q5" s="4"/>
    </row>
    <row r="6" spans="1:17" ht="29" x14ac:dyDescent="0.35">
      <c r="A6" s="71"/>
      <c r="B6" s="73"/>
      <c r="C6" s="36" t="s">
        <v>18</v>
      </c>
      <c r="D6" s="2" t="s">
        <v>23</v>
      </c>
      <c r="E6" s="3"/>
      <c r="F6" s="3"/>
      <c r="G6" s="3"/>
      <c r="H6" s="3"/>
      <c r="I6" s="3"/>
      <c r="J6" s="3"/>
      <c r="K6" s="3"/>
      <c r="L6" s="3"/>
      <c r="M6" s="4"/>
      <c r="N6" s="3"/>
      <c r="O6" s="3"/>
      <c r="P6" s="3"/>
      <c r="Q6" s="4"/>
    </row>
    <row r="7" spans="1:17" ht="29" x14ac:dyDescent="0.35">
      <c r="A7" s="71"/>
      <c r="B7" s="74"/>
      <c r="C7" s="36" t="s">
        <v>18</v>
      </c>
      <c r="D7" s="2" t="s">
        <v>24</v>
      </c>
      <c r="E7" s="3"/>
      <c r="F7" s="3"/>
      <c r="G7" s="3"/>
      <c r="H7" s="3"/>
      <c r="I7" s="3"/>
      <c r="J7" s="3"/>
      <c r="K7" s="3"/>
      <c r="L7" s="3"/>
      <c r="M7" s="4"/>
      <c r="N7" s="3"/>
      <c r="O7" s="3"/>
      <c r="P7" s="3"/>
      <c r="Q7" s="4"/>
    </row>
    <row r="8" spans="1:17" ht="29" x14ac:dyDescent="0.35">
      <c r="A8" s="75" t="s">
        <v>25</v>
      </c>
      <c r="B8" s="72" t="s">
        <v>26</v>
      </c>
      <c r="C8" s="36" t="s">
        <v>18</v>
      </c>
      <c r="D8" s="2" t="s">
        <v>27</v>
      </c>
      <c r="E8" s="3"/>
      <c r="F8" s="3"/>
      <c r="G8" s="3"/>
      <c r="H8" s="3"/>
      <c r="I8" s="3"/>
      <c r="J8" s="3"/>
      <c r="K8" s="3"/>
      <c r="L8" s="3"/>
      <c r="M8" s="4"/>
      <c r="N8" s="3"/>
      <c r="O8" s="3"/>
      <c r="P8" s="3"/>
      <c r="Q8" s="4"/>
    </row>
    <row r="9" spans="1:17" ht="29" x14ac:dyDescent="0.35">
      <c r="A9" s="75"/>
      <c r="B9" s="73"/>
      <c r="C9" s="36" t="s">
        <v>18</v>
      </c>
      <c r="D9" s="2" t="s">
        <v>28</v>
      </c>
      <c r="E9" s="3"/>
      <c r="F9" s="3"/>
      <c r="G9" s="3"/>
      <c r="H9" s="3"/>
      <c r="I9" s="3"/>
      <c r="J9" s="3"/>
      <c r="K9" s="3"/>
      <c r="L9" s="3"/>
      <c r="M9" s="4"/>
      <c r="N9" s="3"/>
      <c r="O9" s="3"/>
      <c r="P9" s="3"/>
      <c r="Q9" s="4"/>
    </row>
    <row r="10" spans="1:17" ht="29" x14ac:dyDescent="0.35">
      <c r="A10" s="75"/>
      <c r="B10" s="74"/>
      <c r="C10" s="36" t="s">
        <v>18</v>
      </c>
      <c r="D10" s="2" t="s">
        <v>29</v>
      </c>
      <c r="E10" s="3"/>
      <c r="F10" s="3"/>
      <c r="G10" s="3"/>
      <c r="H10" s="3"/>
      <c r="I10" s="3"/>
      <c r="J10" s="3"/>
      <c r="K10" s="3"/>
      <c r="L10" s="3"/>
      <c r="M10" s="4"/>
      <c r="N10" s="3"/>
      <c r="O10" s="3"/>
      <c r="P10" s="3"/>
      <c r="Q10" s="4"/>
    </row>
    <row r="11" spans="1:17" ht="29" x14ac:dyDescent="0.35">
      <c r="A11" s="75"/>
      <c r="B11" s="72" t="s">
        <v>30</v>
      </c>
      <c r="C11" s="36" t="s">
        <v>18</v>
      </c>
      <c r="D11" s="2" t="s">
        <v>31</v>
      </c>
      <c r="E11" s="3"/>
      <c r="F11" s="3"/>
      <c r="G11" s="3"/>
      <c r="H11" s="3"/>
      <c r="I11" s="3"/>
      <c r="J11" s="3"/>
      <c r="K11" s="3"/>
      <c r="L11" s="3"/>
      <c r="M11" s="4"/>
      <c r="N11" s="3"/>
      <c r="O11" s="3"/>
      <c r="P11" s="3"/>
      <c r="Q11" s="4"/>
    </row>
    <row r="12" spans="1:17" ht="29" x14ac:dyDescent="0.35">
      <c r="A12" s="75"/>
      <c r="B12" s="73"/>
      <c r="C12" s="36" t="s">
        <v>18</v>
      </c>
      <c r="D12" s="2" t="s">
        <v>32</v>
      </c>
      <c r="E12" s="3"/>
      <c r="F12" s="3"/>
      <c r="G12" s="3"/>
      <c r="H12" s="3"/>
      <c r="I12" s="3"/>
      <c r="J12" s="3"/>
      <c r="K12" s="3"/>
      <c r="L12" s="3"/>
      <c r="M12" s="4"/>
      <c r="N12" s="3"/>
      <c r="O12" s="3"/>
      <c r="P12" s="3"/>
      <c r="Q12" s="4"/>
    </row>
    <row r="13" spans="1:17" ht="29" x14ac:dyDescent="0.35">
      <c r="A13" s="75"/>
      <c r="B13" s="74"/>
      <c r="C13" s="36" t="s">
        <v>18</v>
      </c>
      <c r="D13" s="2" t="s">
        <v>33</v>
      </c>
      <c r="E13" s="3"/>
      <c r="F13" s="3"/>
      <c r="G13" s="3"/>
      <c r="H13" s="3"/>
      <c r="I13" s="3"/>
      <c r="J13" s="3"/>
      <c r="K13" s="3"/>
      <c r="L13" s="3"/>
      <c r="M13" s="4"/>
      <c r="N13" s="3"/>
      <c r="O13" s="3"/>
      <c r="P13" s="3"/>
      <c r="Q13" s="4"/>
    </row>
    <row r="14" spans="1:17" ht="48" x14ac:dyDescent="0.35">
      <c r="A14" s="75"/>
      <c r="B14" s="25" t="s">
        <v>34</v>
      </c>
      <c r="C14" s="36" t="s">
        <v>18</v>
      </c>
      <c r="D14" s="2" t="s">
        <v>35</v>
      </c>
      <c r="E14" s="3"/>
      <c r="F14" s="3"/>
      <c r="G14" s="3"/>
      <c r="H14" s="3"/>
      <c r="I14" s="3"/>
      <c r="J14" s="3"/>
      <c r="K14" s="3"/>
      <c r="L14" s="3"/>
      <c r="M14" s="4"/>
      <c r="N14" s="3"/>
      <c r="O14" s="3"/>
      <c r="P14" s="3"/>
      <c r="Q14" s="4"/>
    </row>
    <row r="15" spans="1:17" ht="43.5" x14ac:dyDescent="0.35">
      <c r="A15" s="75"/>
      <c r="B15" s="68" t="s">
        <v>36</v>
      </c>
      <c r="C15" s="37"/>
      <c r="D15" s="3" t="s">
        <v>37</v>
      </c>
      <c r="E15" s="3"/>
      <c r="F15" s="3"/>
      <c r="G15" s="3"/>
      <c r="H15" s="3"/>
      <c r="I15" s="3"/>
      <c r="J15" s="3"/>
      <c r="K15" s="3"/>
      <c r="L15" s="3"/>
      <c r="M15" s="4"/>
      <c r="N15" s="3"/>
      <c r="O15" s="3"/>
      <c r="P15" s="3"/>
      <c r="Q15" s="4"/>
    </row>
    <row r="16" spans="1:17" ht="29" x14ac:dyDescent="0.35">
      <c r="A16" s="75"/>
      <c r="B16" s="70"/>
      <c r="C16" s="37"/>
      <c r="D16" s="3" t="s">
        <v>38</v>
      </c>
      <c r="E16" s="3"/>
      <c r="F16" s="3"/>
      <c r="G16" s="3"/>
      <c r="H16" s="3"/>
      <c r="I16" s="3"/>
      <c r="J16" s="3"/>
      <c r="K16" s="3"/>
      <c r="L16" s="3"/>
      <c r="M16" s="4"/>
      <c r="N16" s="3"/>
      <c r="O16" s="3"/>
      <c r="P16" s="3"/>
      <c r="Q16" s="4"/>
    </row>
    <row r="17" spans="1:17" ht="29" x14ac:dyDescent="0.35">
      <c r="A17" s="75"/>
      <c r="B17" s="68" t="s">
        <v>39</v>
      </c>
      <c r="C17" s="37"/>
      <c r="D17" s="3" t="s">
        <v>40</v>
      </c>
      <c r="E17" s="3"/>
      <c r="F17" s="3"/>
      <c r="G17" s="3"/>
      <c r="H17" s="3"/>
      <c r="I17" s="3"/>
      <c r="J17" s="3"/>
      <c r="K17" s="3"/>
      <c r="L17" s="3"/>
      <c r="M17" s="4"/>
      <c r="N17" s="3"/>
      <c r="O17" s="3"/>
      <c r="P17" s="3"/>
      <c r="Q17" s="4"/>
    </row>
    <row r="18" spans="1:17" ht="29" x14ac:dyDescent="0.35">
      <c r="A18" s="75"/>
      <c r="B18" s="70"/>
      <c r="C18" s="37"/>
      <c r="D18" s="3" t="s">
        <v>41</v>
      </c>
      <c r="E18" s="3"/>
      <c r="F18" s="3"/>
      <c r="G18" s="3"/>
      <c r="H18" s="3"/>
      <c r="I18" s="3"/>
      <c r="J18" s="3"/>
      <c r="K18" s="3"/>
      <c r="L18" s="3"/>
      <c r="M18" s="4"/>
      <c r="N18" s="3"/>
      <c r="O18" s="3"/>
      <c r="P18" s="3"/>
      <c r="Q18" s="4"/>
    </row>
    <row r="19" spans="1:17" ht="29" x14ac:dyDescent="0.35">
      <c r="A19" s="75"/>
      <c r="B19" s="68" t="s">
        <v>42</v>
      </c>
      <c r="C19" s="37"/>
      <c r="D19" s="3" t="s">
        <v>43</v>
      </c>
      <c r="E19" s="3"/>
      <c r="F19" s="3"/>
      <c r="G19" s="3"/>
      <c r="H19" s="3"/>
      <c r="I19" s="3"/>
      <c r="J19" s="3"/>
      <c r="K19" s="3"/>
      <c r="L19" s="3"/>
      <c r="M19" s="4"/>
      <c r="N19" s="3"/>
      <c r="O19" s="3"/>
      <c r="P19" s="3"/>
      <c r="Q19" s="4"/>
    </row>
    <row r="20" spans="1:17" ht="29" x14ac:dyDescent="0.35">
      <c r="A20" s="75"/>
      <c r="B20" s="70"/>
      <c r="C20" s="37"/>
      <c r="D20" s="3" t="s">
        <v>44</v>
      </c>
      <c r="E20" s="3"/>
      <c r="F20" s="3"/>
      <c r="G20" s="3"/>
      <c r="H20" s="3"/>
      <c r="I20" s="3"/>
      <c r="J20" s="3"/>
      <c r="K20" s="3"/>
      <c r="L20" s="3"/>
      <c r="M20" s="4"/>
      <c r="N20" s="3"/>
      <c r="O20" s="3"/>
      <c r="P20" s="3"/>
      <c r="Q20" s="4"/>
    </row>
    <row r="21" spans="1:17" ht="29" x14ac:dyDescent="0.35">
      <c r="A21" s="75"/>
      <c r="B21" s="68" t="s">
        <v>45</v>
      </c>
      <c r="C21" s="37"/>
      <c r="D21" s="3" t="s">
        <v>46</v>
      </c>
      <c r="E21" s="3"/>
      <c r="F21" s="3"/>
      <c r="G21" s="3"/>
      <c r="H21" s="3"/>
      <c r="I21" s="3"/>
      <c r="J21" s="3"/>
      <c r="K21" s="3"/>
      <c r="L21" s="3"/>
      <c r="M21" s="4"/>
      <c r="N21" s="3"/>
      <c r="O21" s="3"/>
      <c r="P21" s="3"/>
      <c r="Q21" s="4"/>
    </row>
    <row r="22" spans="1:17" ht="29" x14ac:dyDescent="0.35">
      <c r="A22" s="75"/>
      <c r="B22" s="69"/>
      <c r="C22" s="37"/>
      <c r="D22" s="3" t="s">
        <v>47</v>
      </c>
      <c r="E22" s="3"/>
      <c r="F22" s="3"/>
      <c r="G22" s="3"/>
      <c r="H22" s="3"/>
      <c r="I22" s="3"/>
      <c r="J22" s="3"/>
      <c r="K22" s="3"/>
      <c r="L22" s="3"/>
      <c r="M22" s="4"/>
      <c r="N22" s="3"/>
      <c r="O22" s="3"/>
      <c r="P22" s="3"/>
      <c r="Q22" s="4"/>
    </row>
    <row r="23" spans="1:17" ht="29" x14ac:dyDescent="0.35">
      <c r="A23" s="75"/>
      <c r="B23" s="70"/>
      <c r="C23" s="37"/>
      <c r="D23" s="3" t="s">
        <v>48</v>
      </c>
      <c r="E23" s="3"/>
      <c r="F23" s="3"/>
      <c r="G23" s="3"/>
      <c r="H23" s="3"/>
      <c r="I23" s="3"/>
      <c r="J23" s="3"/>
      <c r="K23" s="3"/>
      <c r="L23" s="3"/>
      <c r="M23" s="4"/>
      <c r="N23" s="3"/>
      <c r="O23" s="3"/>
      <c r="P23" s="3"/>
      <c r="Q23" s="4"/>
    </row>
    <row r="24" spans="1:17" ht="29" x14ac:dyDescent="0.35">
      <c r="A24" s="75"/>
      <c r="B24" s="77" t="s">
        <v>49</v>
      </c>
      <c r="C24" s="37"/>
      <c r="D24" s="3" t="s">
        <v>50</v>
      </c>
      <c r="E24" s="3"/>
      <c r="F24" s="3"/>
      <c r="G24" s="3"/>
      <c r="H24" s="3"/>
      <c r="I24" s="3"/>
      <c r="J24" s="3"/>
      <c r="K24" s="3"/>
      <c r="L24" s="3"/>
      <c r="M24" s="4"/>
      <c r="N24" s="3"/>
      <c r="O24" s="3"/>
      <c r="P24" s="3"/>
      <c r="Q24" s="4"/>
    </row>
    <row r="25" spans="1:17" ht="29" x14ac:dyDescent="0.35">
      <c r="A25" s="75"/>
      <c r="B25" s="77"/>
      <c r="C25" s="37"/>
      <c r="D25" s="3" t="s">
        <v>51</v>
      </c>
      <c r="E25" s="3"/>
      <c r="F25" s="3"/>
      <c r="G25" s="3"/>
      <c r="H25" s="3"/>
      <c r="I25" s="3"/>
      <c r="J25" s="3"/>
      <c r="K25" s="3"/>
      <c r="L25" s="3"/>
      <c r="M25" s="4"/>
      <c r="N25" s="3"/>
      <c r="O25" s="3"/>
      <c r="P25" s="3"/>
      <c r="Q25" s="4"/>
    </row>
    <row r="26" spans="1:17" ht="29" x14ac:dyDescent="0.35">
      <c r="A26" s="75"/>
      <c r="B26" s="77" t="s">
        <v>52</v>
      </c>
      <c r="C26" s="37"/>
      <c r="D26" s="3" t="s">
        <v>53</v>
      </c>
      <c r="E26" s="3"/>
      <c r="F26" s="3"/>
      <c r="G26" s="3"/>
      <c r="H26" s="3"/>
      <c r="I26" s="3"/>
      <c r="J26" s="3"/>
      <c r="K26" s="3"/>
      <c r="L26" s="3"/>
      <c r="M26" s="4"/>
      <c r="N26" s="3"/>
      <c r="O26" s="3"/>
      <c r="P26" s="3"/>
      <c r="Q26" s="4"/>
    </row>
    <row r="27" spans="1:17" ht="43.5" x14ac:dyDescent="0.35">
      <c r="A27" s="75"/>
      <c r="B27" s="77"/>
      <c r="C27" s="37"/>
      <c r="D27" s="3" t="s">
        <v>54</v>
      </c>
      <c r="E27" s="3"/>
      <c r="F27" s="3"/>
      <c r="G27" s="3"/>
      <c r="H27" s="3"/>
      <c r="I27" s="3"/>
      <c r="J27" s="3"/>
      <c r="K27" s="3"/>
      <c r="L27" s="3"/>
      <c r="M27" s="4"/>
      <c r="N27" s="3"/>
      <c r="O27" s="3"/>
      <c r="P27" s="3"/>
      <c r="Q27" s="4"/>
    </row>
    <row r="28" spans="1:17" ht="29" x14ac:dyDescent="0.35">
      <c r="A28" s="75"/>
      <c r="B28" s="77" t="s">
        <v>55</v>
      </c>
      <c r="C28" s="37"/>
      <c r="D28" s="3" t="s">
        <v>56</v>
      </c>
      <c r="E28" s="3"/>
      <c r="F28" s="3"/>
      <c r="G28" s="3"/>
      <c r="H28" s="3"/>
      <c r="I28" s="3"/>
      <c r="J28" s="3"/>
      <c r="K28" s="3"/>
      <c r="L28" s="3"/>
      <c r="M28" s="4"/>
      <c r="N28" s="3"/>
      <c r="O28" s="3"/>
      <c r="P28" s="3"/>
      <c r="Q28" s="4"/>
    </row>
    <row r="29" spans="1:17" ht="29" x14ac:dyDescent="0.35">
      <c r="A29" s="76"/>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61</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2:A7"/>
    <mergeCell ref="B2:B4"/>
    <mergeCell ref="B5:B7"/>
    <mergeCell ref="A8:A29"/>
    <mergeCell ref="B8:B10"/>
    <mergeCell ref="B11:B13"/>
    <mergeCell ref="B15:B16"/>
    <mergeCell ref="B17:B18"/>
    <mergeCell ref="B19:B20"/>
    <mergeCell ref="B21:B23"/>
    <mergeCell ref="B24:B25"/>
    <mergeCell ref="B26:B27"/>
    <mergeCell ref="B28:B29"/>
    <mergeCell ref="A30:A43"/>
    <mergeCell ref="B30:B34"/>
    <mergeCell ref="B35:B37"/>
    <mergeCell ref="B38:B40"/>
    <mergeCell ref="B41:B4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11BD1E2-0A0A-44C2-8DE2-753EB65FCCAC}">
          <x14:formula1>
            <xm:f>Sheet1!$A$1:$A$3</xm:f>
          </x14:formula1>
          <xm:sqref>E2:L43 N2:P43</xm:sqref>
        </x14:dataValidation>
        <x14:dataValidation type="list" allowBlank="1" showInputMessage="1" showErrorMessage="1" xr:uid="{CE1411CA-0578-4497-B8B1-C5552CC0BD60}">
          <x14:formula1>
            <xm:f>Sheet1!$B$1:$B$2</xm:f>
          </x14:formula1>
          <xm:sqref>M2:M43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6D4D-D39D-4EC1-AAD6-96DC0C13B058}">
  <dimension ref="A1:Q43"/>
  <sheetViews>
    <sheetView topLeftCell="A5" workbookViewId="0">
      <selection activeCell="D13" sqref="D13"/>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9DCC821-9BE0-40DA-B855-1D79DAA993AE}">
          <x14:formula1>
            <xm:f>Sheet1!$B$1:$B$2</xm:f>
          </x14:formula1>
          <xm:sqref>M2:M43</xm:sqref>
        </x14:dataValidation>
        <x14:dataValidation type="list" allowBlank="1" showInputMessage="1" showErrorMessage="1" xr:uid="{351C3668-B102-4E4B-A573-81979E0C8CF1}">
          <x14:formula1>
            <xm:f>Sheet1!$A$1:$A$3</xm:f>
          </x14:formula1>
          <xm:sqref>E2:L43 N2:P43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5EE3-CCC2-4550-8918-5FD2AA324317}">
  <dimension ref="A1:Q43"/>
  <sheetViews>
    <sheetView workbookViewId="0">
      <selection activeCell="D13" sqref="D13"/>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9617DCE-09CD-4555-9385-EC5D995335E1}">
          <x14:formula1>
            <xm:f>Sheet1!$A$1:$A$3</xm:f>
          </x14:formula1>
          <xm:sqref>E2:L43 N2:P43</xm:sqref>
        </x14:dataValidation>
        <x14:dataValidation type="list" allowBlank="1" showInputMessage="1" showErrorMessage="1" xr:uid="{3145DDE9-0646-4789-90BA-3F94AC0952B9}">
          <x14:formula1>
            <xm:f>Sheet1!$B$1:$B$2</xm:f>
          </x14:formula1>
          <xm:sqref>M2:M43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E97B-C962-4354-8462-41AB4B313730}">
  <sheetPr>
    <pageSetUpPr fitToPage="1"/>
  </sheetPr>
  <dimension ref="A1:AD12"/>
  <sheetViews>
    <sheetView topLeftCell="A55" zoomScale="70" zoomScaleNormal="70" workbookViewId="0">
      <selection activeCell="Z45" sqref="Z45"/>
    </sheetView>
  </sheetViews>
  <sheetFormatPr defaultRowHeight="14.5" x14ac:dyDescent="0.35"/>
  <cols>
    <col min="1" max="1" width="16" customWidth="1"/>
    <col min="2" max="2" width="4.1796875" bestFit="1" customWidth="1"/>
    <col min="6" max="6" width="57.453125" customWidth="1"/>
    <col min="13" max="13" width="14.54296875" customWidth="1"/>
  </cols>
  <sheetData>
    <row r="1" spans="1:30" ht="23.5" x14ac:dyDescent="0.55000000000000004">
      <c r="A1" s="32" t="s">
        <v>88</v>
      </c>
      <c r="G1" s="26" t="s">
        <v>89</v>
      </c>
    </row>
    <row r="3" spans="1:30" ht="21" x14ac:dyDescent="0.5">
      <c r="A3" s="33" t="s">
        <v>90</v>
      </c>
      <c r="B3" s="26"/>
      <c r="C3" s="26"/>
      <c r="D3" s="26"/>
      <c r="E3" s="26"/>
      <c r="F3" s="26"/>
      <c r="G3" s="34">
        <f>COUNTIF(Data!O2:O43,"=0")</f>
        <v>42</v>
      </c>
      <c r="H3" s="24"/>
      <c r="I3" s="24"/>
      <c r="J3" s="24"/>
      <c r="K3" s="24"/>
      <c r="L3" s="24"/>
      <c r="M3" s="24"/>
      <c r="N3" s="24"/>
      <c r="O3" s="24"/>
      <c r="P3" s="24"/>
      <c r="Q3" s="24"/>
      <c r="R3" s="24"/>
      <c r="S3" s="24"/>
      <c r="T3" s="24"/>
    </row>
    <row r="4" spans="1:30" ht="21" x14ac:dyDescent="0.5">
      <c r="A4" s="33" t="s">
        <v>91</v>
      </c>
      <c r="B4" s="26"/>
      <c r="C4" s="26"/>
      <c r="D4" s="26"/>
      <c r="E4" s="26"/>
      <c r="F4" s="26"/>
      <c r="G4" s="24" t="s">
        <v>3</v>
      </c>
      <c r="H4" s="34">
        <f>COUNTIF(Data!R2:R43,"=0")</f>
        <v>42</v>
      </c>
      <c r="I4" s="24" t="s">
        <v>92</v>
      </c>
      <c r="J4" s="34">
        <f>COUNTIF(Data!T2:T43,"=0")</f>
        <v>42</v>
      </c>
      <c r="K4" s="24" t="s">
        <v>93</v>
      </c>
      <c r="L4" s="34">
        <f>COUNTIF(Data!V2:V43,"=0")</f>
        <v>42</v>
      </c>
      <c r="M4" s="24" t="s">
        <v>6</v>
      </c>
      <c r="N4" s="34">
        <f>COUNTIF(Data!X2:X43,"=0")</f>
        <v>42</v>
      </c>
      <c r="O4" s="24" t="s">
        <v>7</v>
      </c>
      <c r="P4" s="34">
        <f>COUNTIF(Data!Z2:Z43,"=0")</f>
        <v>42</v>
      </c>
      <c r="Q4" s="24" t="s">
        <v>8</v>
      </c>
      <c r="R4" s="34">
        <f>COUNTIF(Data!AB2:AB43,"=0")</f>
        <v>42</v>
      </c>
      <c r="S4" s="24" t="s">
        <v>9</v>
      </c>
      <c r="T4" s="34">
        <f>COUNTIF(Data!AD2:AD43,"=0")</f>
        <v>42</v>
      </c>
    </row>
    <row r="5" spans="1:30" ht="21" x14ac:dyDescent="0.5">
      <c r="A5" s="33" t="s">
        <v>94</v>
      </c>
      <c r="B5" s="26"/>
      <c r="C5" s="26"/>
      <c r="D5" s="26"/>
      <c r="E5" s="26"/>
      <c r="F5" s="26"/>
      <c r="G5" s="24" t="s">
        <v>95</v>
      </c>
      <c r="H5" s="34">
        <f>COUNTIF(Data!C2:C43,"=0")</f>
        <v>42</v>
      </c>
      <c r="I5" s="24" t="s">
        <v>96</v>
      </c>
      <c r="J5" s="34">
        <f>COUNTIF(Data!F2:F43,"=0")</f>
        <v>42</v>
      </c>
      <c r="K5" s="24" t="s">
        <v>97</v>
      </c>
      <c r="L5" s="34">
        <f>COUNTIF(Data!I2:I43,"=0")</f>
        <v>42</v>
      </c>
      <c r="M5" s="24" t="s">
        <v>98</v>
      </c>
      <c r="N5" s="34">
        <f>COUNTIF(Data!L2:L43,"=0")</f>
        <v>42</v>
      </c>
      <c r="O5" s="24" t="s">
        <v>99</v>
      </c>
      <c r="P5" s="34">
        <f>COUNTIF(Data!AG2:AG43,"=0")</f>
        <v>42</v>
      </c>
      <c r="Q5" s="24" t="s">
        <v>100</v>
      </c>
      <c r="R5" s="34">
        <f>COUNTIF(Data!AJ2:AJ43,"=0")</f>
        <v>42</v>
      </c>
      <c r="S5" s="24" t="s">
        <v>101</v>
      </c>
      <c r="T5" s="34">
        <f>COUNTIF(Data!AM2:AM43,"=0")</f>
        <v>42</v>
      </c>
    </row>
    <row r="6" spans="1:30" ht="21" x14ac:dyDescent="0.5">
      <c r="A6" s="33" t="s">
        <v>102</v>
      </c>
      <c r="G6" t="s">
        <v>103</v>
      </c>
      <c r="H6" s="34">
        <f>COUNTIF(Data!AP2:AP43,"=0")</f>
        <v>42</v>
      </c>
      <c r="I6" t="s">
        <v>104</v>
      </c>
      <c r="J6" s="34">
        <f>COUNTIF(Data!AS2:AS43,"=0")</f>
        <v>42</v>
      </c>
      <c r="K6" t="s">
        <v>105</v>
      </c>
      <c r="L6" s="34">
        <f>COUNTIF(Data!AV2:AV43,"=0")</f>
        <v>42</v>
      </c>
      <c r="M6" t="s">
        <v>106</v>
      </c>
      <c r="N6" s="34">
        <f>COUNTIF(Data!AY2:AY43,"=0")</f>
        <v>42</v>
      </c>
      <c r="O6" t="s">
        <v>107</v>
      </c>
      <c r="P6" s="34">
        <f>COUNTIF(Data!BB2:BB43,"=0")</f>
        <v>42</v>
      </c>
      <c r="Q6" t="s">
        <v>108</v>
      </c>
      <c r="R6" s="34">
        <f>COUNTIF(Data!BE2:BE43,"=0")</f>
        <v>42</v>
      </c>
      <c r="S6" t="s">
        <v>109</v>
      </c>
      <c r="T6" s="34">
        <f>COUNTIF(Data!BH2:BH43,"=0")</f>
        <v>42</v>
      </c>
    </row>
    <row r="7" spans="1:30" ht="21" x14ac:dyDescent="0.5">
      <c r="A7" s="33" t="s">
        <v>102</v>
      </c>
      <c r="G7" t="s">
        <v>110</v>
      </c>
      <c r="H7" s="34">
        <f>COUNTIF(Data!BK2:BK43,"=0")</f>
        <v>42</v>
      </c>
      <c r="I7" t="s">
        <v>111</v>
      </c>
      <c r="J7" s="34">
        <f>COUNTIF(Data!BN2:BN43,"=0")</f>
        <v>42</v>
      </c>
      <c r="K7" t="s">
        <v>112</v>
      </c>
      <c r="L7" s="34">
        <f>COUNTIF(Data!BQ2:BQ43,"=0")</f>
        <v>42</v>
      </c>
      <c r="M7" t="s">
        <v>113</v>
      </c>
      <c r="N7" s="34">
        <f>COUNTIF(Data!BT2:BT43,"=0")</f>
        <v>42</v>
      </c>
      <c r="O7" s="24" t="s">
        <v>114</v>
      </c>
      <c r="P7" s="34">
        <f>COUNTIF(Data!BW2:BW43,"=0")</f>
        <v>42</v>
      </c>
    </row>
    <row r="9" spans="1:30" ht="21" x14ac:dyDescent="0.5">
      <c r="A9" s="31" t="s">
        <v>115</v>
      </c>
      <c r="B9" s="1"/>
      <c r="C9" s="1"/>
      <c r="D9" s="1"/>
      <c r="E9" s="1"/>
      <c r="F9" s="1"/>
      <c r="G9" s="1"/>
      <c r="H9" s="1"/>
      <c r="I9" s="1"/>
      <c r="J9" s="1"/>
      <c r="K9" s="1"/>
      <c r="L9" s="1"/>
      <c r="M9" s="1"/>
      <c r="N9" s="1"/>
      <c r="O9" s="1"/>
      <c r="P9" s="1"/>
      <c r="Q9" s="1"/>
      <c r="R9" s="1"/>
      <c r="S9" s="1"/>
      <c r="T9" s="1"/>
      <c r="U9" s="1"/>
    </row>
    <row r="10" spans="1:30" ht="21" x14ac:dyDescent="0.5">
      <c r="A10" s="26"/>
    </row>
    <row r="11" spans="1:30" s="27" customFormat="1" ht="36.75" customHeight="1" x14ac:dyDescent="0.55000000000000004">
      <c r="A11" s="28" t="s">
        <v>116</v>
      </c>
      <c r="B11" s="28"/>
      <c r="C11" s="28"/>
      <c r="H11" s="29" t="s">
        <v>117</v>
      </c>
      <c r="I11" s="29"/>
      <c r="J11" s="29"/>
      <c r="K11" s="29"/>
      <c r="AA11" s="30" t="s">
        <v>118</v>
      </c>
      <c r="AB11" s="30"/>
      <c r="AC11" s="30"/>
      <c r="AD11" s="30"/>
    </row>
    <row r="12" spans="1:30" x14ac:dyDescent="0.35">
      <c r="AA12" s="1"/>
      <c r="AB12" s="1"/>
      <c r="AC12" s="1"/>
      <c r="AD12" s="1"/>
    </row>
  </sheetData>
  <sheetProtection algorithmName="SHA-512" hashValue="TWFURY/YHlb+bygIgS3b6GLESgkUXh7Cd74mRqi7dGqTOYTp/fUDObU7nquaQCaPL1MSQXc9V++vgZIZXz4+oA==" saltValue="jbUk/nO7k/AeayZNfi2+Bw==" spinCount="100000" sheet="1" objects="1" scenarios="1"/>
  <pageMargins left="0.25" right="0.25" top="0.75" bottom="0.75" header="0.3" footer="0.3"/>
  <pageSetup paperSize="9" scale="33"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202-E62B-4193-A30A-EC6FD0F2607F}">
  <sheetPr>
    <pageSetUpPr fitToPage="1"/>
  </sheetPr>
  <dimension ref="A1:AZ52"/>
  <sheetViews>
    <sheetView topLeftCell="AI1" workbookViewId="0">
      <selection activeCell="AK18" sqref="AK18"/>
    </sheetView>
  </sheetViews>
  <sheetFormatPr defaultRowHeight="14.5" x14ac:dyDescent="0.35"/>
  <cols>
    <col min="1" max="1" width="151.1796875" bestFit="1" customWidth="1"/>
    <col min="2" max="2" width="3.81640625" bestFit="1" customWidth="1"/>
    <col min="3" max="3" width="151.1796875" bestFit="1" customWidth="1"/>
    <col min="4" max="4" width="3.81640625" bestFit="1" customWidth="1"/>
    <col min="5" max="5" width="151.1796875" style="14" bestFit="1" customWidth="1"/>
    <col min="6" max="6" width="3.81640625" bestFit="1" customWidth="1"/>
    <col min="7" max="7" width="151.1796875" style="14" bestFit="1" customWidth="1"/>
    <col min="8" max="8" width="3.81640625" bestFit="1" customWidth="1"/>
    <col min="9" max="9" width="151.1796875" style="14" bestFit="1" customWidth="1"/>
    <col min="10" max="10" width="3.81640625" bestFit="1" customWidth="1"/>
    <col min="11" max="11" width="151.1796875" style="14" bestFit="1" customWidth="1"/>
    <col min="12" max="12" width="3.81640625" bestFit="1" customWidth="1"/>
    <col min="13" max="13" width="151.1796875" style="14" bestFit="1" customWidth="1"/>
    <col min="14" max="14" width="3.81640625" bestFit="1" customWidth="1"/>
    <col min="15" max="15" width="151.1796875" style="14" bestFit="1" customWidth="1"/>
    <col min="16" max="16" width="3.81640625" bestFit="1" customWidth="1"/>
    <col min="17" max="17" width="151.1796875" style="14" bestFit="1" customWidth="1"/>
    <col min="18" max="18" width="3.81640625" bestFit="1" customWidth="1"/>
    <col min="19" max="19" width="151.1796875" style="14" bestFit="1" customWidth="1"/>
    <col min="20" max="20" width="3.81640625" bestFit="1" customWidth="1"/>
    <col min="21" max="21" width="151.1796875" style="14" bestFit="1" customWidth="1"/>
    <col min="22" max="22" width="3.81640625" bestFit="1" customWidth="1"/>
    <col min="23" max="23" width="151.1796875" style="14" bestFit="1" customWidth="1"/>
    <col min="24" max="24" width="3.81640625" bestFit="1" customWidth="1"/>
    <col min="25" max="25" width="151.1796875" style="14" bestFit="1" customWidth="1"/>
    <col min="26" max="26" width="3.81640625" bestFit="1" customWidth="1"/>
    <col min="27" max="27" width="151.1796875" style="14" bestFit="1" customWidth="1"/>
    <col min="28" max="28" width="3.81640625" bestFit="1" customWidth="1"/>
    <col min="29" max="29" width="151.1796875" style="14" bestFit="1" customWidth="1"/>
    <col min="30" max="30" width="3.81640625" bestFit="1" customWidth="1"/>
    <col min="31" max="31" width="151.1796875" style="14" bestFit="1" customWidth="1"/>
    <col min="32" max="32" width="3.81640625" bestFit="1" customWidth="1"/>
    <col min="33" max="33" width="151.1796875" style="14" bestFit="1" customWidth="1"/>
    <col min="34" max="34" width="3.81640625" bestFit="1" customWidth="1"/>
    <col min="35" max="35" width="151.1796875" style="14" bestFit="1" customWidth="1"/>
    <col min="36" max="36" width="3.81640625" bestFit="1" customWidth="1"/>
    <col min="37" max="37" width="151.1796875" style="14" bestFit="1" customWidth="1"/>
    <col min="38" max="38" width="3.81640625" bestFit="1" customWidth="1"/>
    <col min="39" max="39" width="151.1796875" style="14" bestFit="1" customWidth="1"/>
    <col min="40" max="40" width="3.81640625" bestFit="1" customWidth="1"/>
    <col min="41" max="41" width="151.1796875" style="14" bestFit="1" customWidth="1"/>
    <col min="42" max="42" width="3.81640625" bestFit="1" customWidth="1"/>
    <col min="43" max="43" width="151.1796875" style="14" bestFit="1" customWidth="1"/>
    <col min="44" max="44" width="3.81640625" bestFit="1" customWidth="1"/>
    <col min="45" max="45" width="151.1796875" style="14" bestFit="1" customWidth="1"/>
    <col min="46" max="46" width="3.81640625" bestFit="1" customWidth="1"/>
    <col min="47" max="47" width="151.1796875" style="14" bestFit="1" customWidth="1"/>
    <col min="48" max="48" width="3.81640625" bestFit="1" customWidth="1"/>
    <col min="49" max="49" width="151.1796875" style="14" bestFit="1" customWidth="1"/>
    <col min="50" max="50" width="3.81640625" bestFit="1" customWidth="1"/>
    <col min="51" max="51" width="151.1796875" style="14" bestFit="1" customWidth="1"/>
    <col min="52" max="52" width="3.81640625" bestFit="1" customWidth="1"/>
  </cols>
  <sheetData>
    <row r="1" spans="1:52" ht="21" x14ac:dyDescent="0.5">
      <c r="A1" s="31" t="s">
        <v>119</v>
      </c>
      <c r="B1" s="31"/>
    </row>
    <row r="2" spans="1:52" ht="21" x14ac:dyDescent="0.5">
      <c r="A2" s="26" t="s">
        <v>89</v>
      </c>
      <c r="B2" s="26"/>
    </row>
    <row r="3" spans="1:52" ht="21" x14ac:dyDescent="0.5">
      <c r="A3" s="31" t="s">
        <v>95</v>
      </c>
      <c r="B3" s="26"/>
      <c r="C3" s="31" t="s">
        <v>96</v>
      </c>
      <c r="E3" s="31" t="s">
        <v>97</v>
      </c>
      <c r="G3" s="31" t="s">
        <v>98</v>
      </c>
      <c r="I3" s="31" t="s">
        <v>99</v>
      </c>
      <c r="K3" s="31" t="s">
        <v>100</v>
      </c>
      <c r="M3" s="31" t="s">
        <v>120</v>
      </c>
      <c r="O3" s="31" t="s">
        <v>103</v>
      </c>
      <c r="Q3" s="31" t="s">
        <v>104</v>
      </c>
      <c r="S3" s="31" t="s">
        <v>105</v>
      </c>
      <c r="U3" s="31" t="s">
        <v>106</v>
      </c>
      <c r="W3" s="31" t="s">
        <v>107</v>
      </c>
      <c r="Y3" s="31" t="s">
        <v>108</v>
      </c>
      <c r="AA3" s="31" t="s">
        <v>109</v>
      </c>
      <c r="AC3" s="31" t="s">
        <v>110</v>
      </c>
      <c r="AE3" s="31" t="s">
        <v>111</v>
      </c>
      <c r="AG3" s="31" t="s">
        <v>121</v>
      </c>
      <c r="AI3" s="31" t="s">
        <v>122</v>
      </c>
      <c r="AK3" s="31" t="s">
        <v>114</v>
      </c>
      <c r="AM3" s="31"/>
      <c r="AO3" s="31"/>
      <c r="AQ3" s="31"/>
      <c r="AS3" s="31"/>
      <c r="AU3" s="31"/>
      <c r="AW3" s="31"/>
      <c r="AY3" s="31"/>
    </row>
    <row r="4" spans="1:52" x14ac:dyDescent="0.35">
      <c r="A4" t="s">
        <v>123</v>
      </c>
      <c r="B4">
        <f>COUNTIF(Data!C2:C43,"=0")</f>
        <v>42</v>
      </c>
      <c r="C4" t="s">
        <v>124</v>
      </c>
      <c r="D4" s="11">
        <f>COUNTIF(Data!F2:F43,"=0")</f>
        <v>42</v>
      </c>
      <c r="E4" s="14" t="s">
        <v>124</v>
      </c>
      <c r="F4" s="11">
        <f>COUNTIF(Data!I2:I43,"=0")</f>
        <v>42</v>
      </c>
      <c r="G4" s="14" t="s">
        <v>124</v>
      </c>
      <c r="H4" s="11">
        <f>COUNTIF(Data!L2:L43,"=0")</f>
        <v>42</v>
      </c>
      <c r="I4" s="14" t="s">
        <v>124</v>
      </c>
      <c r="J4" s="11">
        <f>COUNTIF(Data!AG2:AG43,"=0")</f>
        <v>42</v>
      </c>
      <c r="K4" s="14" t="s">
        <v>124</v>
      </c>
      <c r="L4" s="11">
        <f>COUNTIF(Data!AJ2:AJ43,"=0")</f>
        <v>42</v>
      </c>
      <c r="M4" s="14" t="s">
        <v>124</v>
      </c>
      <c r="N4" s="11">
        <f>COUNTIF(Data!AM2:AM43,"=0")</f>
        <v>42</v>
      </c>
      <c r="O4" s="14" t="s">
        <v>124</v>
      </c>
      <c r="P4" s="11">
        <f>COUNTIF(Data!AP2:AP43,"=0")</f>
        <v>42</v>
      </c>
      <c r="Q4" s="14" t="s">
        <v>124</v>
      </c>
      <c r="R4" s="11">
        <f>COUNTIF(Data!AS2:AS43,"=0")</f>
        <v>42</v>
      </c>
      <c r="S4" s="14" t="s">
        <v>124</v>
      </c>
      <c r="T4" s="11">
        <f>COUNTIF(Data!AV2:AV43,"=0")</f>
        <v>42</v>
      </c>
      <c r="U4" s="14" t="s">
        <v>124</v>
      </c>
      <c r="V4" s="11">
        <f>COUNTIF(Data!AY2:AY43,"=0")</f>
        <v>42</v>
      </c>
      <c r="W4" s="14" t="s">
        <v>124</v>
      </c>
      <c r="X4" s="11">
        <f>COUNTIF(Data!BB2:BB43,"=0")</f>
        <v>42</v>
      </c>
      <c r="Y4" s="14" t="s">
        <v>124</v>
      </c>
      <c r="Z4" s="11">
        <f>COUNTIF(Data!BE2:BE43,"=0")</f>
        <v>42</v>
      </c>
      <c r="AA4" s="14" t="s">
        <v>124</v>
      </c>
      <c r="AB4" s="11">
        <f>COUNTIF(Data!BH2:BH43,"=0")</f>
        <v>42</v>
      </c>
      <c r="AC4" s="14" t="s">
        <v>124</v>
      </c>
      <c r="AD4" s="11">
        <f>COUNTIF(Data!BK2:BK43,"=0")</f>
        <v>42</v>
      </c>
      <c r="AE4" s="14" t="s">
        <v>124</v>
      </c>
      <c r="AF4" s="11">
        <f>COUNTIF(Data!BN2:BN43,"=0")</f>
        <v>42</v>
      </c>
      <c r="AG4" s="14" t="s">
        <v>124</v>
      </c>
      <c r="AH4" s="11">
        <f>COUNTIF(Data!BQ2:BQ43,"=0")</f>
        <v>42</v>
      </c>
      <c r="AI4" s="14" t="s">
        <v>124</v>
      </c>
      <c r="AJ4" s="11">
        <f>COUNTIF(Data!BT2:BT43,"=0")</f>
        <v>42</v>
      </c>
      <c r="AK4" s="14" t="s">
        <v>124</v>
      </c>
      <c r="AL4" s="11">
        <f>COUNTIF(Data!BW2:BW43,"=0")</f>
        <v>42</v>
      </c>
      <c r="AN4" s="11"/>
      <c r="AP4" s="11"/>
      <c r="AR4" s="11"/>
      <c r="AT4" s="11"/>
      <c r="AV4" s="11"/>
      <c r="AX4" s="11"/>
      <c r="AZ4" s="11"/>
    </row>
    <row r="6" spans="1:52" x14ac:dyDescent="0.35">
      <c r="A6" s="12" t="s">
        <v>125</v>
      </c>
      <c r="B6" s="13">
        <v>0</v>
      </c>
      <c r="C6" s="12" t="s">
        <v>126</v>
      </c>
      <c r="D6" s="13">
        <v>0</v>
      </c>
      <c r="E6" s="12" t="s">
        <v>126</v>
      </c>
      <c r="F6" s="13">
        <v>0</v>
      </c>
      <c r="G6" s="12" t="s">
        <v>126</v>
      </c>
      <c r="H6" s="13">
        <v>0</v>
      </c>
      <c r="I6" s="12" t="s">
        <v>126</v>
      </c>
      <c r="J6" s="13">
        <v>0</v>
      </c>
      <c r="K6" s="12" t="s">
        <v>126</v>
      </c>
      <c r="L6" s="13">
        <v>0</v>
      </c>
      <c r="M6" s="12" t="s">
        <v>126</v>
      </c>
      <c r="N6" s="13">
        <v>0</v>
      </c>
      <c r="O6" s="12" t="s">
        <v>126</v>
      </c>
      <c r="P6" s="13">
        <v>0</v>
      </c>
      <c r="Q6" s="12" t="s">
        <v>126</v>
      </c>
      <c r="R6" s="13">
        <v>0</v>
      </c>
      <c r="S6" s="12" t="s">
        <v>126</v>
      </c>
      <c r="T6" s="13">
        <v>0</v>
      </c>
      <c r="U6" s="12" t="s">
        <v>126</v>
      </c>
      <c r="V6" s="13">
        <v>0</v>
      </c>
      <c r="W6" s="12" t="s">
        <v>126</v>
      </c>
      <c r="X6" s="13">
        <v>0</v>
      </c>
      <c r="Y6" s="12" t="s">
        <v>126</v>
      </c>
      <c r="Z6" s="13">
        <v>0</v>
      </c>
      <c r="AA6" s="12" t="s">
        <v>126</v>
      </c>
      <c r="AB6" s="13">
        <v>0</v>
      </c>
      <c r="AC6" s="12" t="s">
        <v>126</v>
      </c>
      <c r="AD6" s="13">
        <v>0</v>
      </c>
      <c r="AE6" s="12" t="s">
        <v>126</v>
      </c>
      <c r="AF6" s="13">
        <v>0</v>
      </c>
      <c r="AG6" s="12" t="s">
        <v>126</v>
      </c>
      <c r="AH6" s="13">
        <v>0</v>
      </c>
      <c r="AI6" s="12" t="s">
        <v>126</v>
      </c>
      <c r="AJ6" s="13">
        <v>0</v>
      </c>
      <c r="AK6" s="12" t="s">
        <v>126</v>
      </c>
      <c r="AL6" s="13">
        <v>0</v>
      </c>
      <c r="AM6"/>
      <c r="AN6" s="13"/>
      <c r="AO6"/>
      <c r="AP6" s="13"/>
      <c r="AQ6"/>
      <c r="AR6" s="13"/>
      <c r="AS6"/>
      <c r="AT6" s="13"/>
      <c r="AU6"/>
      <c r="AV6" s="13"/>
      <c r="AW6"/>
      <c r="AX6" s="13"/>
      <c r="AY6"/>
      <c r="AZ6" s="13"/>
    </row>
    <row r="7" spans="1:52" x14ac:dyDescent="0.35">
      <c r="A7" s="14"/>
      <c r="B7" s="14"/>
      <c r="C7" s="14"/>
    </row>
    <row r="8" spans="1:52" x14ac:dyDescent="0.35">
      <c r="A8" s="12" t="s">
        <v>127</v>
      </c>
      <c r="B8" s="14"/>
      <c r="C8" s="12" t="s">
        <v>128</v>
      </c>
      <c r="E8" s="12" t="s">
        <v>128</v>
      </c>
      <c r="G8" s="12" t="s">
        <v>128</v>
      </c>
      <c r="I8" s="12" t="s">
        <v>128</v>
      </c>
      <c r="K8" s="12" t="s">
        <v>128</v>
      </c>
      <c r="M8" s="12" t="s">
        <v>128</v>
      </c>
      <c r="O8" s="12" t="s">
        <v>128</v>
      </c>
      <c r="Q8" s="12" t="s">
        <v>128</v>
      </c>
      <c r="S8" s="12" t="s">
        <v>128</v>
      </c>
      <c r="U8" s="12" t="s">
        <v>128</v>
      </c>
      <c r="W8" s="12" t="s">
        <v>128</v>
      </c>
      <c r="Y8" s="12" t="s">
        <v>128</v>
      </c>
      <c r="AA8" s="12" t="s">
        <v>128</v>
      </c>
      <c r="AC8" s="12" t="s">
        <v>128</v>
      </c>
      <c r="AE8" s="12" t="s">
        <v>128</v>
      </c>
      <c r="AG8" s="12" t="s">
        <v>128</v>
      </c>
      <c r="AI8" s="12" t="s">
        <v>128</v>
      </c>
      <c r="AK8" s="12" t="s">
        <v>128</v>
      </c>
      <c r="AM8"/>
      <c r="AO8"/>
      <c r="AQ8"/>
      <c r="AS8"/>
      <c r="AU8"/>
      <c r="AW8"/>
      <c r="AY8"/>
    </row>
    <row r="9" spans="1:52" x14ac:dyDescent="0.35">
      <c r="A9" s="13" t="s">
        <v>64</v>
      </c>
      <c r="B9" s="14"/>
      <c r="C9" s="13" t="s">
        <v>64</v>
      </c>
      <c r="E9" s="13" t="s">
        <v>64</v>
      </c>
      <c r="G9" s="13" t="s">
        <v>64</v>
      </c>
      <c r="I9" s="13" t="s">
        <v>64</v>
      </c>
      <c r="K9" s="13" t="s">
        <v>64</v>
      </c>
      <c r="M9" s="13" t="s">
        <v>64</v>
      </c>
      <c r="O9" s="13" t="s">
        <v>64</v>
      </c>
      <c r="Q9" s="13" t="s">
        <v>64</v>
      </c>
      <c r="S9" s="13" t="s">
        <v>64</v>
      </c>
      <c r="U9" s="13" t="s">
        <v>64</v>
      </c>
      <c r="W9" s="13" t="s">
        <v>64</v>
      </c>
      <c r="Y9" s="13" t="s">
        <v>64</v>
      </c>
      <c r="AA9" s="13" t="s">
        <v>64</v>
      </c>
      <c r="AC9" s="13" t="s">
        <v>64</v>
      </c>
      <c r="AE9" s="13" t="s">
        <v>64</v>
      </c>
      <c r="AG9" s="13" t="s">
        <v>64</v>
      </c>
      <c r="AI9" s="13" t="s">
        <v>64</v>
      </c>
      <c r="AK9" s="13" t="s">
        <v>64</v>
      </c>
      <c r="AM9"/>
      <c r="AO9"/>
      <c r="AQ9"/>
      <c r="AS9"/>
      <c r="AU9"/>
      <c r="AW9"/>
      <c r="AY9"/>
    </row>
    <row r="10" spans="1:52" x14ac:dyDescent="0.35">
      <c r="A10" s="13" t="s">
        <v>22</v>
      </c>
      <c r="B10" s="14"/>
      <c r="C10" s="13" t="s">
        <v>22</v>
      </c>
      <c r="E10" s="13" t="s">
        <v>22</v>
      </c>
      <c r="G10" s="13" t="s">
        <v>22</v>
      </c>
      <c r="I10" s="13" t="s">
        <v>22</v>
      </c>
      <c r="K10" s="13" t="s">
        <v>22</v>
      </c>
      <c r="M10" s="13" t="s">
        <v>22</v>
      </c>
      <c r="O10" s="13" t="s">
        <v>22</v>
      </c>
      <c r="Q10" s="13" t="s">
        <v>22</v>
      </c>
      <c r="S10" s="13" t="s">
        <v>22</v>
      </c>
      <c r="U10" s="13" t="s">
        <v>22</v>
      </c>
      <c r="W10" s="13" t="s">
        <v>22</v>
      </c>
      <c r="Y10" s="13" t="s">
        <v>22</v>
      </c>
      <c r="AA10" s="13" t="s">
        <v>22</v>
      </c>
      <c r="AC10" s="13" t="s">
        <v>22</v>
      </c>
      <c r="AE10" s="13" t="s">
        <v>22</v>
      </c>
      <c r="AG10" s="13" t="s">
        <v>22</v>
      </c>
      <c r="AI10" s="13" t="s">
        <v>22</v>
      </c>
      <c r="AK10" s="13" t="s">
        <v>22</v>
      </c>
      <c r="AM10"/>
      <c r="AO10"/>
      <c r="AQ10"/>
      <c r="AS10"/>
      <c r="AU10"/>
      <c r="AW10"/>
      <c r="AY10"/>
    </row>
    <row r="11" spans="1:52" x14ac:dyDescent="0.35">
      <c r="A11" s="13" t="s">
        <v>54</v>
      </c>
      <c r="B11" s="14"/>
      <c r="C11" s="13" t="s">
        <v>54</v>
      </c>
      <c r="E11" s="13" t="s">
        <v>54</v>
      </c>
      <c r="G11" s="13" t="s">
        <v>54</v>
      </c>
      <c r="I11" s="13" t="s">
        <v>54</v>
      </c>
      <c r="K11" s="13" t="s">
        <v>54</v>
      </c>
      <c r="M11" s="13" t="s">
        <v>54</v>
      </c>
      <c r="O11" s="13" t="s">
        <v>54</v>
      </c>
      <c r="Q11" s="13" t="s">
        <v>54</v>
      </c>
      <c r="S11" s="13" t="s">
        <v>54</v>
      </c>
      <c r="U11" s="13" t="s">
        <v>54</v>
      </c>
      <c r="W11" s="13" t="s">
        <v>54</v>
      </c>
      <c r="Y11" s="13" t="s">
        <v>54</v>
      </c>
      <c r="AA11" s="13" t="s">
        <v>54</v>
      </c>
      <c r="AC11" s="13" t="s">
        <v>54</v>
      </c>
      <c r="AE11" s="13" t="s">
        <v>54</v>
      </c>
      <c r="AG11" s="13" t="s">
        <v>54</v>
      </c>
      <c r="AI11" s="13" t="s">
        <v>54</v>
      </c>
      <c r="AK11" s="13" t="s">
        <v>54</v>
      </c>
      <c r="AM11"/>
      <c r="AO11"/>
      <c r="AQ11"/>
      <c r="AS11"/>
      <c r="AU11"/>
      <c r="AW11"/>
      <c r="AY11"/>
    </row>
    <row r="12" spans="1:52" x14ac:dyDescent="0.35">
      <c r="A12" s="13" t="s">
        <v>43</v>
      </c>
      <c r="B12" s="14"/>
      <c r="C12" s="13" t="s">
        <v>43</v>
      </c>
      <c r="E12" s="13" t="s">
        <v>43</v>
      </c>
      <c r="G12" s="13" t="s">
        <v>43</v>
      </c>
      <c r="I12" s="13" t="s">
        <v>43</v>
      </c>
      <c r="K12" s="13" t="s">
        <v>43</v>
      </c>
      <c r="M12" s="13" t="s">
        <v>43</v>
      </c>
      <c r="O12" s="13" t="s">
        <v>43</v>
      </c>
      <c r="Q12" s="13" t="s">
        <v>43</v>
      </c>
      <c r="S12" s="13" t="s">
        <v>43</v>
      </c>
      <c r="U12" s="13" t="s">
        <v>43</v>
      </c>
      <c r="W12" s="13" t="s">
        <v>43</v>
      </c>
      <c r="Y12" s="13" t="s">
        <v>43</v>
      </c>
      <c r="AA12" s="13" t="s">
        <v>43</v>
      </c>
      <c r="AC12" s="13" t="s">
        <v>43</v>
      </c>
      <c r="AE12" s="13" t="s">
        <v>43</v>
      </c>
      <c r="AG12" s="13" t="s">
        <v>43</v>
      </c>
      <c r="AI12" s="13" t="s">
        <v>43</v>
      </c>
      <c r="AK12" s="13" t="s">
        <v>43</v>
      </c>
      <c r="AM12"/>
      <c r="AO12"/>
      <c r="AQ12"/>
      <c r="AS12"/>
      <c r="AU12"/>
      <c r="AW12"/>
      <c r="AY12"/>
    </row>
    <row r="13" spans="1:52" x14ac:dyDescent="0.35">
      <c r="A13" s="13" t="s">
        <v>63</v>
      </c>
      <c r="B13" s="14"/>
      <c r="C13" s="13" t="s">
        <v>63</v>
      </c>
      <c r="E13" s="13" t="s">
        <v>63</v>
      </c>
      <c r="G13" s="13" t="s">
        <v>63</v>
      </c>
      <c r="I13" s="13" t="s">
        <v>63</v>
      </c>
      <c r="K13" s="13" t="s">
        <v>63</v>
      </c>
      <c r="M13" s="13" t="s">
        <v>63</v>
      </c>
      <c r="O13" s="13" t="s">
        <v>63</v>
      </c>
      <c r="Q13" s="13" t="s">
        <v>63</v>
      </c>
      <c r="S13" s="13" t="s">
        <v>63</v>
      </c>
      <c r="U13" s="13" t="s">
        <v>63</v>
      </c>
      <c r="W13" s="13" t="s">
        <v>63</v>
      </c>
      <c r="Y13" s="13" t="s">
        <v>63</v>
      </c>
      <c r="AA13" s="13" t="s">
        <v>63</v>
      </c>
      <c r="AC13" s="13" t="s">
        <v>63</v>
      </c>
      <c r="AE13" s="13" t="s">
        <v>63</v>
      </c>
      <c r="AG13" s="13" t="s">
        <v>63</v>
      </c>
      <c r="AI13" s="13" t="s">
        <v>63</v>
      </c>
      <c r="AK13" s="13" t="s">
        <v>63</v>
      </c>
      <c r="AM13"/>
      <c r="AO13"/>
      <c r="AQ13"/>
      <c r="AS13"/>
      <c r="AU13"/>
      <c r="AW13"/>
      <c r="AY13"/>
    </row>
    <row r="14" spans="1:52" x14ac:dyDescent="0.35">
      <c r="A14" s="13" t="s">
        <v>71</v>
      </c>
      <c r="B14" s="14"/>
      <c r="C14" s="13" t="s">
        <v>71</v>
      </c>
      <c r="E14" s="13" t="s">
        <v>71</v>
      </c>
      <c r="G14" s="13" t="s">
        <v>71</v>
      </c>
      <c r="I14" s="13" t="s">
        <v>71</v>
      </c>
      <c r="K14" s="13" t="s">
        <v>71</v>
      </c>
      <c r="M14" s="13" t="s">
        <v>71</v>
      </c>
      <c r="O14" s="13" t="s">
        <v>71</v>
      </c>
      <c r="Q14" s="13" t="s">
        <v>71</v>
      </c>
      <c r="S14" s="13" t="s">
        <v>71</v>
      </c>
      <c r="U14" s="13" t="s">
        <v>71</v>
      </c>
      <c r="W14" s="13" t="s">
        <v>71</v>
      </c>
      <c r="Y14" s="13" t="s">
        <v>71</v>
      </c>
      <c r="AA14" s="13" t="s">
        <v>71</v>
      </c>
      <c r="AC14" s="13" t="s">
        <v>71</v>
      </c>
      <c r="AE14" s="13" t="s">
        <v>71</v>
      </c>
      <c r="AG14" s="13" t="s">
        <v>71</v>
      </c>
      <c r="AI14" s="13" t="s">
        <v>71</v>
      </c>
      <c r="AK14" s="13" t="s">
        <v>71</v>
      </c>
      <c r="AM14"/>
      <c r="AO14"/>
      <c r="AQ14"/>
      <c r="AS14"/>
      <c r="AU14"/>
      <c r="AW14"/>
      <c r="AY14"/>
    </row>
    <row r="15" spans="1:52" x14ac:dyDescent="0.35">
      <c r="A15" s="13" t="s">
        <v>29</v>
      </c>
      <c r="B15" s="14"/>
      <c r="C15" s="13" t="s">
        <v>29</v>
      </c>
      <c r="E15" s="13" t="s">
        <v>29</v>
      </c>
      <c r="G15" s="13" t="s">
        <v>29</v>
      </c>
      <c r="I15" s="13" t="s">
        <v>29</v>
      </c>
      <c r="K15" s="13" t="s">
        <v>29</v>
      </c>
      <c r="M15" s="13" t="s">
        <v>29</v>
      </c>
      <c r="O15" s="13" t="s">
        <v>29</v>
      </c>
      <c r="Q15" s="13" t="s">
        <v>29</v>
      </c>
      <c r="S15" s="13" t="s">
        <v>29</v>
      </c>
      <c r="U15" s="13" t="s">
        <v>29</v>
      </c>
      <c r="W15" s="13" t="s">
        <v>29</v>
      </c>
      <c r="Y15" s="13" t="s">
        <v>29</v>
      </c>
      <c r="AA15" s="13" t="s">
        <v>29</v>
      </c>
      <c r="AC15" s="13" t="s">
        <v>29</v>
      </c>
      <c r="AE15" s="13" t="s">
        <v>29</v>
      </c>
      <c r="AG15" s="13" t="s">
        <v>29</v>
      </c>
      <c r="AI15" s="13" t="s">
        <v>29</v>
      </c>
      <c r="AK15" s="13" t="s">
        <v>29</v>
      </c>
      <c r="AM15"/>
      <c r="AO15"/>
      <c r="AQ15"/>
      <c r="AS15"/>
      <c r="AU15"/>
      <c r="AW15"/>
      <c r="AY15"/>
    </row>
    <row r="16" spans="1:52" x14ac:dyDescent="0.35">
      <c r="A16" s="13" t="s">
        <v>129</v>
      </c>
      <c r="B16" s="14"/>
      <c r="C16" s="13" t="s">
        <v>129</v>
      </c>
      <c r="E16" s="13" t="s">
        <v>129</v>
      </c>
      <c r="G16" s="13" t="s">
        <v>129</v>
      </c>
      <c r="I16" s="13" t="s">
        <v>129</v>
      </c>
      <c r="K16" s="13" t="s">
        <v>129</v>
      </c>
      <c r="M16" s="13" t="s">
        <v>129</v>
      </c>
      <c r="O16" s="13" t="s">
        <v>33</v>
      </c>
      <c r="Q16" s="13" t="s">
        <v>33</v>
      </c>
      <c r="S16" s="13" t="s">
        <v>33</v>
      </c>
      <c r="U16" s="13" t="s">
        <v>33</v>
      </c>
      <c r="W16" s="13" t="s">
        <v>33</v>
      </c>
      <c r="Y16" s="13" t="s">
        <v>33</v>
      </c>
      <c r="AA16" s="13" t="s">
        <v>33</v>
      </c>
      <c r="AC16" s="13" t="s">
        <v>33</v>
      </c>
      <c r="AE16" s="13" t="s">
        <v>33</v>
      </c>
      <c r="AG16" s="13" t="s">
        <v>33</v>
      </c>
      <c r="AI16" s="13" t="s">
        <v>33</v>
      </c>
      <c r="AK16" s="13" t="s">
        <v>33</v>
      </c>
      <c r="AM16"/>
      <c r="AO16"/>
      <c r="AQ16"/>
      <c r="AS16"/>
      <c r="AU16"/>
      <c r="AW16"/>
      <c r="AY16"/>
    </row>
    <row r="17" spans="1:51" x14ac:dyDescent="0.35">
      <c r="A17" s="13" t="s">
        <v>28</v>
      </c>
      <c r="B17" s="14"/>
      <c r="C17" s="13" t="s">
        <v>28</v>
      </c>
      <c r="E17" s="13" t="s">
        <v>28</v>
      </c>
      <c r="G17" s="13" t="s">
        <v>28</v>
      </c>
      <c r="I17" s="13" t="s">
        <v>28</v>
      </c>
      <c r="K17" s="13" t="s">
        <v>28</v>
      </c>
      <c r="M17" s="13" t="s">
        <v>28</v>
      </c>
      <c r="O17" s="13" t="s">
        <v>28</v>
      </c>
      <c r="Q17" s="13" t="s">
        <v>28</v>
      </c>
      <c r="S17" s="13" t="s">
        <v>28</v>
      </c>
      <c r="U17" s="13" t="s">
        <v>28</v>
      </c>
      <c r="W17" s="13" t="s">
        <v>28</v>
      </c>
      <c r="Y17" s="13" t="s">
        <v>28</v>
      </c>
      <c r="AA17" s="13" t="s">
        <v>28</v>
      </c>
      <c r="AC17" s="13" t="s">
        <v>28</v>
      </c>
      <c r="AE17" s="13" t="s">
        <v>28</v>
      </c>
      <c r="AG17" s="13" t="s">
        <v>28</v>
      </c>
      <c r="AI17" s="13" t="s">
        <v>28</v>
      </c>
      <c r="AK17" s="13" t="s">
        <v>28</v>
      </c>
      <c r="AM17"/>
      <c r="AO17"/>
      <c r="AQ17"/>
      <c r="AS17"/>
      <c r="AU17"/>
      <c r="AW17"/>
      <c r="AY17"/>
    </row>
    <row r="18" spans="1:51" x14ac:dyDescent="0.35">
      <c r="A18" s="13" t="s">
        <v>87</v>
      </c>
      <c r="B18" s="14"/>
      <c r="C18" s="13" t="s">
        <v>87</v>
      </c>
      <c r="E18" s="13" t="s">
        <v>87</v>
      </c>
      <c r="G18" s="13" t="s">
        <v>87</v>
      </c>
      <c r="I18" s="13" t="s">
        <v>87</v>
      </c>
      <c r="K18" s="13" t="s">
        <v>87</v>
      </c>
      <c r="M18" s="13" t="s">
        <v>87</v>
      </c>
      <c r="O18" s="13" t="s">
        <v>61</v>
      </c>
      <c r="Q18" s="13" t="s">
        <v>61</v>
      </c>
      <c r="S18" s="13" t="s">
        <v>61</v>
      </c>
      <c r="U18" s="13" t="s">
        <v>61</v>
      </c>
      <c r="W18" s="13" t="s">
        <v>61</v>
      </c>
      <c r="Y18" s="13" t="s">
        <v>61</v>
      </c>
      <c r="AA18" s="13" t="s">
        <v>61</v>
      </c>
      <c r="AC18" s="13" t="s">
        <v>61</v>
      </c>
      <c r="AE18" s="13" t="s">
        <v>61</v>
      </c>
      <c r="AG18" s="13" t="s">
        <v>61</v>
      </c>
      <c r="AI18" s="13" t="s">
        <v>61</v>
      </c>
      <c r="AK18" s="13" t="s">
        <v>61</v>
      </c>
      <c r="AM18"/>
      <c r="AO18"/>
      <c r="AQ18"/>
      <c r="AS18"/>
      <c r="AU18"/>
      <c r="AW18"/>
      <c r="AY18"/>
    </row>
    <row r="19" spans="1:51" x14ac:dyDescent="0.35">
      <c r="A19" s="13" t="s">
        <v>75</v>
      </c>
      <c r="B19" s="14"/>
      <c r="C19" s="13" t="s">
        <v>75</v>
      </c>
      <c r="E19" s="13" t="s">
        <v>75</v>
      </c>
      <c r="G19" s="13" t="s">
        <v>75</v>
      </c>
      <c r="I19" s="13" t="s">
        <v>75</v>
      </c>
      <c r="K19" s="13" t="s">
        <v>75</v>
      </c>
      <c r="M19" s="13" t="s">
        <v>75</v>
      </c>
      <c r="O19" s="13" t="s">
        <v>75</v>
      </c>
      <c r="Q19" s="13" t="s">
        <v>75</v>
      </c>
      <c r="S19" s="13" t="s">
        <v>75</v>
      </c>
      <c r="U19" s="13" t="s">
        <v>75</v>
      </c>
      <c r="W19" s="13" t="s">
        <v>75</v>
      </c>
      <c r="Y19" s="13" t="s">
        <v>75</v>
      </c>
      <c r="AA19" s="13" t="s">
        <v>75</v>
      </c>
      <c r="AC19" s="13" t="s">
        <v>75</v>
      </c>
      <c r="AE19" s="13" t="s">
        <v>75</v>
      </c>
      <c r="AG19" s="13" t="s">
        <v>75</v>
      </c>
      <c r="AI19" s="13" t="s">
        <v>75</v>
      </c>
      <c r="AK19" s="13" t="s">
        <v>75</v>
      </c>
      <c r="AM19"/>
      <c r="AO19"/>
      <c r="AQ19"/>
      <c r="AS19"/>
      <c r="AU19"/>
      <c r="AW19"/>
      <c r="AY19"/>
    </row>
    <row r="20" spans="1:51" x14ac:dyDescent="0.35">
      <c r="A20" s="13" t="s">
        <v>66</v>
      </c>
      <c r="B20" s="14"/>
      <c r="C20" s="13" t="s">
        <v>66</v>
      </c>
      <c r="E20" s="13" t="s">
        <v>66</v>
      </c>
      <c r="G20" s="13" t="s">
        <v>66</v>
      </c>
      <c r="I20" s="13" t="s">
        <v>66</v>
      </c>
      <c r="K20" s="13" t="s">
        <v>66</v>
      </c>
      <c r="M20" s="13" t="s">
        <v>66</v>
      </c>
      <c r="O20" s="13" t="s">
        <v>66</v>
      </c>
      <c r="Q20" s="13" t="s">
        <v>66</v>
      </c>
      <c r="S20" s="13" t="s">
        <v>66</v>
      </c>
      <c r="U20" s="13" t="s">
        <v>66</v>
      </c>
      <c r="W20" s="13" t="s">
        <v>66</v>
      </c>
      <c r="Y20" s="13" t="s">
        <v>66</v>
      </c>
      <c r="AA20" s="13" t="s">
        <v>66</v>
      </c>
      <c r="AC20" s="13" t="s">
        <v>66</v>
      </c>
      <c r="AE20" s="13" t="s">
        <v>66</v>
      </c>
      <c r="AG20" s="13" t="s">
        <v>66</v>
      </c>
      <c r="AI20" s="13" t="s">
        <v>66</v>
      </c>
      <c r="AK20" s="13" t="s">
        <v>66</v>
      </c>
      <c r="AM20"/>
      <c r="AO20"/>
      <c r="AQ20"/>
      <c r="AS20"/>
      <c r="AU20"/>
      <c r="AW20"/>
      <c r="AY20"/>
    </row>
    <row r="21" spans="1:51" x14ac:dyDescent="0.35">
      <c r="A21" s="13" t="s">
        <v>24</v>
      </c>
      <c r="B21" s="14"/>
      <c r="C21" s="13" t="s">
        <v>24</v>
      </c>
      <c r="E21" s="13" t="s">
        <v>24</v>
      </c>
      <c r="G21" s="13" t="s">
        <v>24</v>
      </c>
      <c r="I21" s="13" t="s">
        <v>24</v>
      </c>
      <c r="K21" s="13" t="s">
        <v>24</v>
      </c>
      <c r="M21" s="13" t="s">
        <v>24</v>
      </c>
      <c r="O21" s="13" t="s">
        <v>24</v>
      </c>
      <c r="Q21" s="13" t="s">
        <v>24</v>
      </c>
      <c r="S21" s="13" t="s">
        <v>24</v>
      </c>
      <c r="U21" s="13" t="s">
        <v>24</v>
      </c>
      <c r="W21" s="13" t="s">
        <v>24</v>
      </c>
      <c r="Y21" s="13" t="s">
        <v>24</v>
      </c>
      <c r="AA21" s="13" t="s">
        <v>24</v>
      </c>
      <c r="AC21" s="13" t="s">
        <v>24</v>
      </c>
      <c r="AE21" s="13" t="s">
        <v>24</v>
      </c>
      <c r="AG21" s="13" t="s">
        <v>24</v>
      </c>
      <c r="AI21" s="13" t="s">
        <v>24</v>
      </c>
      <c r="AK21" s="13" t="s">
        <v>24</v>
      </c>
      <c r="AM21"/>
      <c r="AO21"/>
      <c r="AQ21"/>
      <c r="AS21"/>
      <c r="AU21"/>
      <c r="AW21"/>
      <c r="AY21"/>
    </row>
    <row r="22" spans="1:51" x14ac:dyDescent="0.35">
      <c r="A22" s="13" t="s">
        <v>70</v>
      </c>
      <c r="B22" s="14"/>
      <c r="C22" s="13" t="s">
        <v>70</v>
      </c>
      <c r="E22" s="13" t="s">
        <v>70</v>
      </c>
      <c r="G22" s="13" t="s">
        <v>70</v>
      </c>
      <c r="I22" s="13" t="s">
        <v>70</v>
      </c>
      <c r="K22" s="13" t="s">
        <v>70</v>
      </c>
      <c r="M22" s="13" t="s">
        <v>70</v>
      </c>
      <c r="O22" s="13" t="s">
        <v>70</v>
      </c>
      <c r="Q22" s="13" t="s">
        <v>70</v>
      </c>
      <c r="S22" s="13" t="s">
        <v>70</v>
      </c>
      <c r="U22" s="13" t="s">
        <v>70</v>
      </c>
      <c r="W22" s="13" t="s">
        <v>70</v>
      </c>
      <c r="Y22" s="13" t="s">
        <v>70</v>
      </c>
      <c r="AA22" s="13" t="s">
        <v>70</v>
      </c>
      <c r="AC22" s="13" t="s">
        <v>70</v>
      </c>
      <c r="AE22" s="13" t="s">
        <v>70</v>
      </c>
      <c r="AG22" s="13" t="s">
        <v>70</v>
      </c>
      <c r="AI22" s="13" t="s">
        <v>70</v>
      </c>
      <c r="AK22" s="13" t="s">
        <v>70</v>
      </c>
      <c r="AM22"/>
      <c r="AO22"/>
      <c r="AQ22"/>
      <c r="AS22"/>
      <c r="AU22"/>
      <c r="AW22"/>
      <c r="AY22"/>
    </row>
    <row r="23" spans="1:51" x14ac:dyDescent="0.35">
      <c r="A23" s="13" t="s">
        <v>41</v>
      </c>
      <c r="B23" s="14"/>
      <c r="C23" s="13" t="s">
        <v>41</v>
      </c>
      <c r="E23" s="13" t="s">
        <v>41</v>
      </c>
      <c r="G23" s="13" t="s">
        <v>41</v>
      </c>
      <c r="I23" s="13" t="s">
        <v>41</v>
      </c>
      <c r="K23" s="13" t="s">
        <v>41</v>
      </c>
      <c r="M23" s="13" t="s">
        <v>41</v>
      </c>
      <c r="O23" s="13" t="s">
        <v>41</v>
      </c>
      <c r="Q23" s="13" t="s">
        <v>41</v>
      </c>
      <c r="S23" s="13" t="s">
        <v>41</v>
      </c>
      <c r="U23" s="13" t="s">
        <v>41</v>
      </c>
      <c r="W23" s="13" t="s">
        <v>41</v>
      </c>
      <c r="Y23" s="13" t="s">
        <v>41</v>
      </c>
      <c r="AA23" s="13" t="s">
        <v>41</v>
      </c>
      <c r="AC23" s="13" t="s">
        <v>41</v>
      </c>
      <c r="AE23" s="13" t="s">
        <v>41</v>
      </c>
      <c r="AG23" s="13" t="s">
        <v>41</v>
      </c>
      <c r="AI23" s="13" t="s">
        <v>41</v>
      </c>
      <c r="AK23" s="13" t="s">
        <v>41</v>
      </c>
      <c r="AM23"/>
      <c r="AO23"/>
      <c r="AQ23"/>
      <c r="AS23"/>
      <c r="AU23"/>
      <c r="AW23"/>
      <c r="AY23"/>
    </row>
    <row r="24" spans="1:51" x14ac:dyDescent="0.35">
      <c r="A24" s="13" t="s">
        <v>44</v>
      </c>
      <c r="B24" s="14"/>
      <c r="C24" s="13" t="s">
        <v>44</v>
      </c>
      <c r="E24" s="13" t="s">
        <v>44</v>
      </c>
      <c r="G24" s="13" t="s">
        <v>44</v>
      </c>
      <c r="I24" s="13" t="s">
        <v>44</v>
      </c>
      <c r="K24" s="13" t="s">
        <v>44</v>
      </c>
      <c r="M24" s="13" t="s">
        <v>44</v>
      </c>
      <c r="O24" s="13" t="s">
        <v>44</v>
      </c>
      <c r="Q24" s="13" t="s">
        <v>44</v>
      </c>
      <c r="S24" s="13" t="s">
        <v>44</v>
      </c>
      <c r="U24" s="13" t="s">
        <v>44</v>
      </c>
      <c r="W24" s="13" t="s">
        <v>44</v>
      </c>
      <c r="Y24" s="13" t="s">
        <v>44</v>
      </c>
      <c r="AA24" s="13" t="s">
        <v>44</v>
      </c>
      <c r="AC24" s="13" t="s">
        <v>44</v>
      </c>
      <c r="AE24" s="13" t="s">
        <v>44</v>
      </c>
      <c r="AG24" s="13" t="s">
        <v>44</v>
      </c>
      <c r="AI24" s="13" t="s">
        <v>44</v>
      </c>
      <c r="AK24" s="13" t="s">
        <v>44</v>
      </c>
      <c r="AM24"/>
      <c r="AO24"/>
      <c r="AQ24"/>
      <c r="AS24"/>
      <c r="AU24"/>
      <c r="AW24"/>
      <c r="AY24"/>
    </row>
    <row r="25" spans="1:51" x14ac:dyDescent="0.35">
      <c r="A25" s="13" t="s">
        <v>27</v>
      </c>
      <c r="B25" s="14"/>
      <c r="C25" s="13" t="s">
        <v>27</v>
      </c>
      <c r="E25" s="13" t="s">
        <v>27</v>
      </c>
      <c r="G25" s="13" t="s">
        <v>27</v>
      </c>
      <c r="I25" s="13" t="s">
        <v>27</v>
      </c>
      <c r="K25" s="13" t="s">
        <v>27</v>
      </c>
      <c r="M25" s="13" t="s">
        <v>27</v>
      </c>
      <c r="O25" s="13" t="s">
        <v>27</v>
      </c>
      <c r="Q25" s="13" t="s">
        <v>27</v>
      </c>
      <c r="S25" s="13" t="s">
        <v>27</v>
      </c>
      <c r="U25" s="13" t="s">
        <v>27</v>
      </c>
      <c r="W25" s="13" t="s">
        <v>27</v>
      </c>
      <c r="Y25" s="13" t="s">
        <v>27</v>
      </c>
      <c r="AA25" s="13" t="s">
        <v>27</v>
      </c>
      <c r="AC25" s="13" t="s">
        <v>27</v>
      </c>
      <c r="AE25" s="13" t="s">
        <v>27</v>
      </c>
      <c r="AG25" s="13" t="s">
        <v>27</v>
      </c>
      <c r="AI25" s="13" t="s">
        <v>27</v>
      </c>
      <c r="AK25" s="13" t="s">
        <v>27</v>
      </c>
      <c r="AM25"/>
      <c r="AO25"/>
      <c r="AQ25"/>
      <c r="AS25"/>
      <c r="AU25"/>
      <c r="AW25"/>
      <c r="AY25"/>
    </row>
    <row r="26" spans="1:51" x14ac:dyDescent="0.35">
      <c r="A26" s="13" t="s">
        <v>60</v>
      </c>
      <c r="B26" s="14"/>
      <c r="C26" s="13" t="s">
        <v>60</v>
      </c>
      <c r="E26" s="13" t="s">
        <v>60</v>
      </c>
      <c r="G26" s="13" t="s">
        <v>60</v>
      </c>
      <c r="I26" s="13" t="s">
        <v>60</v>
      </c>
      <c r="K26" s="13" t="s">
        <v>60</v>
      </c>
      <c r="M26" s="13" t="s">
        <v>60</v>
      </c>
      <c r="O26" s="13" t="s">
        <v>60</v>
      </c>
      <c r="Q26" s="13" t="s">
        <v>60</v>
      </c>
      <c r="S26" s="13" t="s">
        <v>60</v>
      </c>
      <c r="U26" s="13" t="s">
        <v>60</v>
      </c>
      <c r="W26" s="13" t="s">
        <v>60</v>
      </c>
      <c r="Y26" s="13" t="s">
        <v>60</v>
      </c>
      <c r="AA26" s="13" t="s">
        <v>60</v>
      </c>
      <c r="AC26" s="13" t="s">
        <v>60</v>
      </c>
      <c r="AE26" s="13" t="s">
        <v>60</v>
      </c>
      <c r="AG26" s="13" t="s">
        <v>60</v>
      </c>
      <c r="AI26" s="13" t="s">
        <v>60</v>
      </c>
      <c r="AK26" s="13" t="s">
        <v>60</v>
      </c>
      <c r="AM26"/>
      <c r="AO26"/>
      <c r="AQ26"/>
      <c r="AS26"/>
      <c r="AU26"/>
      <c r="AW26"/>
      <c r="AY26"/>
    </row>
    <row r="27" spans="1:51" x14ac:dyDescent="0.35">
      <c r="A27" s="13" t="s">
        <v>62</v>
      </c>
      <c r="B27" s="14"/>
      <c r="C27" s="13" t="s">
        <v>62</v>
      </c>
      <c r="E27" s="13" t="s">
        <v>62</v>
      </c>
      <c r="G27" s="13" t="s">
        <v>62</v>
      </c>
      <c r="I27" s="13" t="s">
        <v>62</v>
      </c>
      <c r="K27" s="13" t="s">
        <v>62</v>
      </c>
      <c r="M27" s="13" t="s">
        <v>62</v>
      </c>
      <c r="O27" s="13" t="s">
        <v>62</v>
      </c>
      <c r="Q27" s="13" t="s">
        <v>62</v>
      </c>
      <c r="S27" s="13" t="s">
        <v>62</v>
      </c>
      <c r="U27" s="13" t="s">
        <v>62</v>
      </c>
      <c r="W27" s="13" t="s">
        <v>62</v>
      </c>
      <c r="Y27" s="13" t="s">
        <v>62</v>
      </c>
      <c r="AA27" s="13" t="s">
        <v>62</v>
      </c>
      <c r="AC27" s="13" t="s">
        <v>62</v>
      </c>
      <c r="AE27" s="13" t="s">
        <v>62</v>
      </c>
      <c r="AG27" s="13" t="s">
        <v>62</v>
      </c>
      <c r="AI27" s="13" t="s">
        <v>62</v>
      </c>
      <c r="AK27" s="13" t="s">
        <v>62</v>
      </c>
      <c r="AM27"/>
      <c r="AO27"/>
      <c r="AQ27"/>
      <c r="AS27"/>
      <c r="AU27"/>
      <c r="AW27"/>
      <c r="AY27"/>
    </row>
    <row r="28" spans="1:51" x14ac:dyDescent="0.35">
      <c r="A28" s="13" t="s">
        <v>51</v>
      </c>
      <c r="B28" s="14"/>
      <c r="C28" s="13" t="s">
        <v>51</v>
      </c>
      <c r="E28" s="13" t="s">
        <v>51</v>
      </c>
      <c r="G28" s="13" t="s">
        <v>51</v>
      </c>
      <c r="I28" s="13" t="s">
        <v>51</v>
      </c>
      <c r="K28" s="13" t="s">
        <v>51</v>
      </c>
      <c r="M28" s="13" t="s">
        <v>51</v>
      </c>
      <c r="O28" s="13" t="s">
        <v>51</v>
      </c>
      <c r="Q28" s="13" t="s">
        <v>51</v>
      </c>
      <c r="S28" s="13" t="s">
        <v>51</v>
      </c>
      <c r="U28" s="13" t="s">
        <v>51</v>
      </c>
      <c r="W28" s="13" t="s">
        <v>51</v>
      </c>
      <c r="Y28" s="13" t="s">
        <v>51</v>
      </c>
      <c r="AA28" s="13" t="s">
        <v>51</v>
      </c>
      <c r="AC28" s="13" t="s">
        <v>51</v>
      </c>
      <c r="AE28" s="13" t="s">
        <v>51</v>
      </c>
      <c r="AG28" s="13" t="s">
        <v>51</v>
      </c>
      <c r="AI28" s="13" t="s">
        <v>51</v>
      </c>
      <c r="AK28" s="13" t="s">
        <v>51</v>
      </c>
      <c r="AM28"/>
      <c r="AO28"/>
      <c r="AQ28"/>
      <c r="AS28"/>
      <c r="AU28"/>
      <c r="AW28"/>
      <c r="AY28"/>
    </row>
    <row r="29" spans="1:51" x14ac:dyDescent="0.35">
      <c r="A29" s="13" t="s">
        <v>47</v>
      </c>
      <c r="B29" s="14"/>
      <c r="C29" s="13" t="s">
        <v>47</v>
      </c>
      <c r="E29" s="13" t="s">
        <v>47</v>
      </c>
      <c r="G29" s="13" t="s">
        <v>47</v>
      </c>
      <c r="I29" s="13" t="s">
        <v>47</v>
      </c>
      <c r="K29" s="13" t="s">
        <v>47</v>
      </c>
      <c r="M29" s="13" t="s">
        <v>47</v>
      </c>
      <c r="O29" s="13" t="s">
        <v>47</v>
      </c>
      <c r="Q29" s="13" t="s">
        <v>47</v>
      </c>
      <c r="S29" s="13" t="s">
        <v>47</v>
      </c>
      <c r="U29" s="13" t="s">
        <v>47</v>
      </c>
      <c r="W29" s="13" t="s">
        <v>47</v>
      </c>
      <c r="Y29" s="13" t="s">
        <v>47</v>
      </c>
      <c r="AA29" s="13" t="s">
        <v>47</v>
      </c>
      <c r="AC29" s="13" t="s">
        <v>47</v>
      </c>
      <c r="AE29" s="13" t="s">
        <v>47</v>
      </c>
      <c r="AG29" s="13" t="s">
        <v>47</v>
      </c>
      <c r="AI29" s="13" t="s">
        <v>47</v>
      </c>
      <c r="AK29" s="13" t="s">
        <v>47</v>
      </c>
      <c r="AM29"/>
      <c r="AO29"/>
      <c r="AQ29"/>
      <c r="AS29"/>
      <c r="AU29"/>
      <c r="AW29"/>
      <c r="AY29"/>
    </row>
    <row r="30" spans="1:51" x14ac:dyDescent="0.35">
      <c r="A30" s="13" t="s">
        <v>57</v>
      </c>
      <c r="B30" s="14"/>
      <c r="C30" s="13" t="s">
        <v>57</v>
      </c>
      <c r="E30" s="13" t="s">
        <v>57</v>
      </c>
      <c r="G30" s="13" t="s">
        <v>57</v>
      </c>
      <c r="I30" s="13" t="s">
        <v>57</v>
      </c>
      <c r="K30" s="13" t="s">
        <v>57</v>
      </c>
      <c r="M30" s="13" t="s">
        <v>57</v>
      </c>
      <c r="O30" s="13" t="s">
        <v>57</v>
      </c>
      <c r="Q30" s="13" t="s">
        <v>57</v>
      </c>
      <c r="S30" s="13" t="s">
        <v>57</v>
      </c>
      <c r="U30" s="13" t="s">
        <v>57</v>
      </c>
      <c r="W30" s="13" t="s">
        <v>57</v>
      </c>
      <c r="Y30" s="13" t="s">
        <v>57</v>
      </c>
      <c r="AA30" s="13" t="s">
        <v>57</v>
      </c>
      <c r="AC30" s="13" t="s">
        <v>57</v>
      </c>
      <c r="AE30" s="13" t="s">
        <v>57</v>
      </c>
      <c r="AG30" s="13" t="s">
        <v>57</v>
      </c>
      <c r="AI30" s="13" t="s">
        <v>57</v>
      </c>
      <c r="AK30" s="13" t="s">
        <v>57</v>
      </c>
      <c r="AM30"/>
      <c r="AO30"/>
      <c r="AQ30"/>
      <c r="AS30"/>
      <c r="AU30"/>
      <c r="AW30"/>
      <c r="AY30"/>
    </row>
    <row r="31" spans="1:51" x14ac:dyDescent="0.35">
      <c r="A31" s="13" t="s">
        <v>48</v>
      </c>
      <c r="B31" s="14"/>
      <c r="C31" s="13" t="s">
        <v>48</v>
      </c>
      <c r="E31" s="13" t="s">
        <v>48</v>
      </c>
      <c r="G31" s="13" t="s">
        <v>48</v>
      </c>
      <c r="I31" s="13" t="s">
        <v>48</v>
      </c>
      <c r="K31" s="13" t="s">
        <v>48</v>
      </c>
      <c r="M31" s="13" t="s">
        <v>48</v>
      </c>
      <c r="O31" s="13" t="s">
        <v>48</v>
      </c>
      <c r="Q31" s="13" t="s">
        <v>48</v>
      </c>
      <c r="S31" s="13" t="s">
        <v>48</v>
      </c>
      <c r="U31" s="13" t="s">
        <v>48</v>
      </c>
      <c r="W31" s="13" t="s">
        <v>48</v>
      </c>
      <c r="Y31" s="13" t="s">
        <v>48</v>
      </c>
      <c r="AA31" s="13" t="s">
        <v>48</v>
      </c>
      <c r="AC31" s="13" t="s">
        <v>48</v>
      </c>
      <c r="AE31" s="13" t="s">
        <v>48</v>
      </c>
      <c r="AG31" s="13" t="s">
        <v>48</v>
      </c>
      <c r="AI31" s="13" t="s">
        <v>48</v>
      </c>
      <c r="AK31" s="13" t="s">
        <v>48</v>
      </c>
      <c r="AM31"/>
      <c r="AO31"/>
      <c r="AQ31"/>
      <c r="AS31"/>
      <c r="AU31"/>
      <c r="AW31"/>
      <c r="AY31"/>
    </row>
    <row r="32" spans="1:51" x14ac:dyDescent="0.35">
      <c r="A32" s="13" t="s">
        <v>50</v>
      </c>
      <c r="B32" s="14"/>
      <c r="C32" s="13" t="s">
        <v>50</v>
      </c>
      <c r="E32" s="13" t="s">
        <v>50</v>
      </c>
      <c r="G32" s="13" t="s">
        <v>50</v>
      </c>
      <c r="I32" s="13" t="s">
        <v>50</v>
      </c>
      <c r="K32" s="13" t="s">
        <v>50</v>
      </c>
      <c r="M32" s="13" t="s">
        <v>50</v>
      </c>
      <c r="O32" s="13" t="s">
        <v>50</v>
      </c>
      <c r="Q32" s="13" t="s">
        <v>50</v>
      </c>
      <c r="S32" s="13" t="s">
        <v>50</v>
      </c>
      <c r="U32" s="13" t="s">
        <v>50</v>
      </c>
      <c r="W32" s="13" t="s">
        <v>50</v>
      </c>
      <c r="Y32" s="13" t="s">
        <v>50</v>
      </c>
      <c r="AA32" s="13" t="s">
        <v>50</v>
      </c>
      <c r="AC32" s="13" t="s">
        <v>50</v>
      </c>
      <c r="AE32" s="13" t="s">
        <v>50</v>
      </c>
      <c r="AG32" s="13" t="s">
        <v>50</v>
      </c>
      <c r="AI32" s="13" t="s">
        <v>50</v>
      </c>
      <c r="AK32" s="13" t="s">
        <v>50</v>
      </c>
      <c r="AM32"/>
      <c r="AO32"/>
      <c r="AQ32"/>
      <c r="AS32"/>
      <c r="AU32"/>
      <c r="AW32"/>
      <c r="AY32"/>
    </row>
    <row r="33" spans="1:51" x14ac:dyDescent="0.35">
      <c r="A33" s="13" t="s">
        <v>40</v>
      </c>
      <c r="B33" s="14"/>
      <c r="C33" s="13" t="s">
        <v>40</v>
      </c>
      <c r="E33" s="13" t="s">
        <v>40</v>
      </c>
      <c r="G33" s="13" t="s">
        <v>40</v>
      </c>
      <c r="I33" s="13" t="s">
        <v>40</v>
      </c>
      <c r="K33" s="13" t="s">
        <v>40</v>
      </c>
      <c r="M33" s="13" t="s">
        <v>40</v>
      </c>
      <c r="O33" s="13" t="s">
        <v>40</v>
      </c>
      <c r="Q33" s="13" t="s">
        <v>40</v>
      </c>
      <c r="S33" s="13" t="s">
        <v>40</v>
      </c>
      <c r="U33" s="13" t="s">
        <v>40</v>
      </c>
      <c r="W33" s="13" t="s">
        <v>40</v>
      </c>
      <c r="Y33" s="13" t="s">
        <v>40</v>
      </c>
      <c r="AA33" s="13" t="s">
        <v>40</v>
      </c>
      <c r="AC33" s="13" t="s">
        <v>40</v>
      </c>
      <c r="AE33" s="13" t="s">
        <v>40</v>
      </c>
      <c r="AG33" s="13" t="s">
        <v>40</v>
      </c>
      <c r="AI33" s="13" t="s">
        <v>40</v>
      </c>
      <c r="AK33" s="13" t="s">
        <v>40</v>
      </c>
      <c r="AM33"/>
      <c r="AO33"/>
      <c r="AQ33"/>
      <c r="AS33"/>
      <c r="AU33"/>
      <c r="AW33"/>
      <c r="AY33"/>
    </row>
    <row r="34" spans="1:51" x14ac:dyDescent="0.35">
      <c r="A34" s="13" t="s">
        <v>38</v>
      </c>
      <c r="B34" s="14"/>
      <c r="C34" s="13" t="s">
        <v>38</v>
      </c>
      <c r="E34" s="13" t="s">
        <v>38</v>
      </c>
      <c r="G34" s="13" t="s">
        <v>38</v>
      </c>
      <c r="I34" s="13" t="s">
        <v>38</v>
      </c>
      <c r="K34" s="13" t="s">
        <v>38</v>
      </c>
      <c r="M34" s="13" t="s">
        <v>38</v>
      </c>
      <c r="O34" s="13" t="s">
        <v>38</v>
      </c>
      <c r="Q34" s="13" t="s">
        <v>38</v>
      </c>
      <c r="S34" s="13" t="s">
        <v>38</v>
      </c>
      <c r="U34" s="13" t="s">
        <v>38</v>
      </c>
      <c r="W34" s="13" t="s">
        <v>38</v>
      </c>
      <c r="Y34" s="13" t="s">
        <v>38</v>
      </c>
      <c r="AA34" s="13" t="s">
        <v>38</v>
      </c>
      <c r="AC34" s="13" t="s">
        <v>38</v>
      </c>
      <c r="AE34" s="13" t="s">
        <v>38</v>
      </c>
      <c r="AG34" s="13" t="s">
        <v>38</v>
      </c>
      <c r="AI34" s="13" t="s">
        <v>38</v>
      </c>
      <c r="AK34" s="13" t="s">
        <v>38</v>
      </c>
      <c r="AM34"/>
      <c r="AO34"/>
      <c r="AQ34"/>
      <c r="AS34"/>
      <c r="AU34"/>
      <c r="AW34"/>
      <c r="AY34"/>
    </row>
    <row r="35" spans="1:51" x14ac:dyDescent="0.35">
      <c r="A35" s="13" t="s">
        <v>53</v>
      </c>
      <c r="B35" s="14"/>
      <c r="C35" s="13" t="s">
        <v>53</v>
      </c>
      <c r="E35" s="13" t="s">
        <v>53</v>
      </c>
      <c r="G35" s="13" t="s">
        <v>53</v>
      </c>
      <c r="I35" s="13" t="s">
        <v>53</v>
      </c>
      <c r="K35" s="13" t="s">
        <v>53</v>
      </c>
      <c r="M35" s="13" t="s">
        <v>53</v>
      </c>
      <c r="O35" s="13" t="s">
        <v>53</v>
      </c>
      <c r="Q35" s="13" t="s">
        <v>53</v>
      </c>
      <c r="S35" s="13" t="s">
        <v>53</v>
      </c>
      <c r="U35" s="13" t="s">
        <v>53</v>
      </c>
      <c r="W35" s="13" t="s">
        <v>53</v>
      </c>
      <c r="Y35" s="13" t="s">
        <v>53</v>
      </c>
      <c r="AA35" s="13" t="s">
        <v>53</v>
      </c>
      <c r="AC35" s="13" t="s">
        <v>53</v>
      </c>
      <c r="AE35" s="13" t="s">
        <v>53</v>
      </c>
      <c r="AG35" s="13" t="s">
        <v>53</v>
      </c>
      <c r="AI35" s="13" t="s">
        <v>53</v>
      </c>
      <c r="AK35" s="13" t="s">
        <v>53</v>
      </c>
      <c r="AM35"/>
      <c r="AO35"/>
      <c r="AQ35"/>
      <c r="AS35"/>
      <c r="AU35"/>
      <c r="AW35"/>
      <c r="AY35"/>
    </row>
    <row r="36" spans="1:51" x14ac:dyDescent="0.35">
      <c r="A36" s="13" t="s">
        <v>35</v>
      </c>
      <c r="B36" s="14"/>
      <c r="C36" s="13" t="s">
        <v>35</v>
      </c>
      <c r="E36" s="13" t="s">
        <v>35</v>
      </c>
      <c r="G36" s="13" t="s">
        <v>35</v>
      </c>
      <c r="I36" s="13" t="s">
        <v>35</v>
      </c>
      <c r="K36" s="13" t="s">
        <v>35</v>
      </c>
      <c r="M36" s="13" t="s">
        <v>35</v>
      </c>
      <c r="O36" s="13" t="s">
        <v>35</v>
      </c>
      <c r="Q36" s="13" t="s">
        <v>35</v>
      </c>
      <c r="S36" s="13" t="s">
        <v>35</v>
      </c>
      <c r="U36" s="13" t="s">
        <v>35</v>
      </c>
      <c r="W36" s="13" t="s">
        <v>35</v>
      </c>
      <c r="Y36" s="13" t="s">
        <v>35</v>
      </c>
      <c r="AA36" s="13" t="s">
        <v>35</v>
      </c>
      <c r="AC36" s="13" t="s">
        <v>35</v>
      </c>
      <c r="AE36" s="13" t="s">
        <v>35</v>
      </c>
      <c r="AG36" s="13" t="s">
        <v>35</v>
      </c>
      <c r="AI36" s="13" t="s">
        <v>35</v>
      </c>
      <c r="AK36" s="13" t="s">
        <v>35</v>
      </c>
      <c r="AM36"/>
      <c r="AO36"/>
      <c r="AQ36"/>
      <c r="AS36"/>
      <c r="AU36"/>
      <c r="AW36"/>
      <c r="AY36"/>
    </row>
    <row r="37" spans="1:51" x14ac:dyDescent="0.35">
      <c r="A37" s="13" t="s">
        <v>46</v>
      </c>
      <c r="B37" s="14"/>
      <c r="C37" s="13" t="s">
        <v>46</v>
      </c>
      <c r="E37" s="13" t="s">
        <v>46</v>
      </c>
      <c r="G37" s="13" t="s">
        <v>46</v>
      </c>
      <c r="I37" s="13" t="s">
        <v>46</v>
      </c>
      <c r="K37" s="13" t="s">
        <v>46</v>
      </c>
      <c r="M37" s="13" t="s">
        <v>46</v>
      </c>
      <c r="O37" s="13" t="s">
        <v>46</v>
      </c>
      <c r="Q37" s="13" t="s">
        <v>46</v>
      </c>
      <c r="S37" s="13" t="s">
        <v>46</v>
      </c>
      <c r="U37" s="13" t="s">
        <v>46</v>
      </c>
      <c r="W37" s="13" t="s">
        <v>46</v>
      </c>
      <c r="Y37" s="13" t="s">
        <v>46</v>
      </c>
      <c r="AA37" s="13" t="s">
        <v>46</v>
      </c>
      <c r="AC37" s="13" t="s">
        <v>46</v>
      </c>
      <c r="AE37" s="13" t="s">
        <v>46</v>
      </c>
      <c r="AG37" s="13" t="s">
        <v>46</v>
      </c>
      <c r="AI37" s="13" t="s">
        <v>46</v>
      </c>
      <c r="AK37" s="13" t="s">
        <v>46</v>
      </c>
      <c r="AM37"/>
      <c r="AO37"/>
      <c r="AQ37"/>
      <c r="AS37"/>
      <c r="AU37"/>
      <c r="AW37"/>
      <c r="AY37"/>
    </row>
    <row r="38" spans="1:51" x14ac:dyDescent="0.35">
      <c r="A38" s="13" t="s">
        <v>21</v>
      </c>
      <c r="B38" s="14"/>
      <c r="C38" s="13" t="s">
        <v>21</v>
      </c>
      <c r="E38" s="13" t="s">
        <v>21</v>
      </c>
      <c r="G38" s="13" t="s">
        <v>21</v>
      </c>
      <c r="I38" s="13" t="s">
        <v>21</v>
      </c>
      <c r="K38" s="13" t="s">
        <v>21</v>
      </c>
      <c r="M38" s="13" t="s">
        <v>21</v>
      </c>
      <c r="O38" s="13" t="s">
        <v>21</v>
      </c>
      <c r="Q38" s="13" t="s">
        <v>21</v>
      </c>
      <c r="S38" s="13" t="s">
        <v>21</v>
      </c>
      <c r="U38" s="13" t="s">
        <v>21</v>
      </c>
      <c r="W38" s="13" t="s">
        <v>21</v>
      </c>
      <c r="Y38" s="13" t="s">
        <v>21</v>
      </c>
      <c r="AA38" s="13" t="s">
        <v>21</v>
      </c>
      <c r="AC38" s="13" t="s">
        <v>21</v>
      </c>
      <c r="AE38" s="13" t="s">
        <v>21</v>
      </c>
      <c r="AG38" s="13" t="s">
        <v>21</v>
      </c>
      <c r="AI38" s="13" t="s">
        <v>21</v>
      </c>
      <c r="AK38" s="13" t="s">
        <v>21</v>
      </c>
      <c r="AM38"/>
      <c r="AO38"/>
      <c r="AQ38"/>
      <c r="AS38"/>
      <c r="AU38"/>
      <c r="AW38"/>
      <c r="AY38"/>
    </row>
    <row r="39" spans="1:51" x14ac:dyDescent="0.35">
      <c r="A39" s="13" t="s">
        <v>56</v>
      </c>
      <c r="B39" s="14"/>
      <c r="C39" s="13" t="s">
        <v>56</v>
      </c>
      <c r="E39" s="13" t="s">
        <v>56</v>
      </c>
      <c r="G39" s="13" t="s">
        <v>56</v>
      </c>
      <c r="I39" s="13" t="s">
        <v>56</v>
      </c>
      <c r="K39" s="13" t="s">
        <v>56</v>
      </c>
      <c r="M39" s="13" t="s">
        <v>56</v>
      </c>
      <c r="O39" s="13" t="s">
        <v>56</v>
      </c>
      <c r="Q39" s="13" t="s">
        <v>56</v>
      </c>
      <c r="S39" s="13" t="s">
        <v>56</v>
      </c>
      <c r="U39" s="13" t="s">
        <v>56</v>
      </c>
      <c r="W39" s="13" t="s">
        <v>56</v>
      </c>
      <c r="Y39" s="13" t="s">
        <v>56</v>
      </c>
      <c r="AA39" s="13" t="s">
        <v>56</v>
      </c>
      <c r="AC39" s="13" t="s">
        <v>56</v>
      </c>
      <c r="AE39" s="13" t="s">
        <v>56</v>
      </c>
      <c r="AG39" s="13" t="s">
        <v>56</v>
      </c>
      <c r="AI39" s="13" t="s">
        <v>56</v>
      </c>
      <c r="AK39" s="13" t="s">
        <v>56</v>
      </c>
      <c r="AM39"/>
      <c r="AO39"/>
      <c r="AQ39"/>
      <c r="AS39"/>
      <c r="AU39"/>
      <c r="AW39"/>
      <c r="AY39"/>
    </row>
    <row r="40" spans="1:51" x14ac:dyDescent="0.35">
      <c r="A40" s="13" t="s">
        <v>67</v>
      </c>
      <c r="B40" s="14"/>
      <c r="C40" s="13" t="s">
        <v>67</v>
      </c>
      <c r="E40" s="13" t="s">
        <v>67</v>
      </c>
      <c r="G40" s="13" t="s">
        <v>67</v>
      </c>
      <c r="I40" s="13" t="s">
        <v>67</v>
      </c>
      <c r="K40" s="13" t="s">
        <v>67</v>
      </c>
      <c r="M40" s="13" t="s">
        <v>67</v>
      </c>
      <c r="O40" s="13" t="s">
        <v>67</v>
      </c>
      <c r="Q40" s="13" t="s">
        <v>67</v>
      </c>
      <c r="S40" s="13" t="s">
        <v>67</v>
      </c>
      <c r="U40" s="13" t="s">
        <v>67</v>
      </c>
      <c r="W40" s="13" t="s">
        <v>67</v>
      </c>
      <c r="Y40" s="13" t="s">
        <v>67</v>
      </c>
      <c r="AA40" s="13" t="s">
        <v>67</v>
      </c>
      <c r="AC40" s="13" t="s">
        <v>67</v>
      </c>
      <c r="AE40" s="13" t="s">
        <v>67</v>
      </c>
      <c r="AG40" s="13" t="s">
        <v>67</v>
      </c>
      <c r="AI40" s="13" t="s">
        <v>67</v>
      </c>
      <c r="AK40" s="13" t="s">
        <v>67</v>
      </c>
      <c r="AM40"/>
      <c r="AO40"/>
      <c r="AQ40"/>
      <c r="AS40"/>
      <c r="AU40"/>
      <c r="AW40"/>
      <c r="AY40"/>
    </row>
    <row r="41" spans="1:51" x14ac:dyDescent="0.35">
      <c r="A41" s="13" t="s">
        <v>23</v>
      </c>
      <c r="B41" s="14"/>
      <c r="C41" s="13" t="s">
        <v>23</v>
      </c>
      <c r="E41" s="13" t="s">
        <v>23</v>
      </c>
      <c r="G41" s="13" t="s">
        <v>23</v>
      </c>
      <c r="I41" s="13" t="s">
        <v>23</v>
      </c>
      <c r="K41" s="13" t="s">
        <v>23</v>
      </c>
      <c r="M41" s="13" t="s">
        <v>23</v>
      </c>
      <c r="O41" s="13" t="s">
        <v>23</v>
      </c>
      <c r="Q41" s="13" t="s">
        <v>23</v>
      </c>
      <c r="S41" s="13" t="s">
        <v>23</v>
      </c>
      <c r="U41" s="13" t="s">
        <v>23</v>
      </c>
      <c r="W41" s="13" t="s">
        <v>23</v>
      </c>
      <c r="Y41" s="13" t="s">
        <v>23</v>
      </c>
      <c r="AA41" s="13" t="s">
        <v>23</v>
      </c>
      <c r="AC41" s="13" t="s">
        <v>23</v>
      </c>
      <c r="AE41" s="13" t="s">
        <v>23</v>
      </c>
      <c r="AG41" s="13" t="s">
        <v>23</v>
      </c>
      <c r="AI41" s="13" t="s">
        <v>23</v>
      </c>
      <c r="AK41" s="13" t="s">
        <v>23</v>
      </c>
      <c r="AM41"/>
      <c r="AO41"/>
      <c r="AQ41"/>
      <c r="AS41"/>
      <c r="AU41"/>
      <c r="AW41"/>
      <c r="AY41"/>
    </row>
    <row r="42" spans="1:51" x14ac:dyDescent="0.35">
      <c r="A42" s="13" t="s">
        <v>68</v>
      </c>
      <c r="B42" s="14"/>
      <c r="C42" s="13" t="s">
        <v>68</v>
      </c>
      <c r="E42" s="13" t="s">
        <v>68</v>
      </c>
      <c r="G42" s="13" t="s">
        <v>68</v>
      </c>
      <c r="I42" s="13" t="s">
        <v>68</v>
      </c>
      <c r="K42" s="13" t="s">
        <v>68</v>
      </c>
      <c r="M42" s="13" t="s">
        <v>68</v>
      </c>
      <c r="O42" s="13" t="s">
        <v>68</v>
      </c>
      <c r="Q42" s="13" t="s">
        <v>68</v>
      </c>
      <c r="S42" s="13" t="s">
        <v>68</v>
      </c>
      <c r="U42" s="13" t="s">
        <v>68</v>
      </c>
      <c r="W42" s="13" t="s">
        <v>68</v>
      </c>
      <c r="Y42" s="13" t="s">
        <v>68</v>
      </c>
      <c r="AA42" s="13" t="s">
        <v>68</v>
      </c>
      <c r="AC42" s="13" t="s">
        <v>68</v>
      </c>
      <c r="AE42" s="13" t="s">
        <v>68</v>
      </c>
      <c r="AG42" s="13" t="s">
        <v>68</v>
      </c>
      <c r="AI42" s="13" t="s">
        <v>68</v>
      </c>
      <c r="AK42" s="13" t="s">
        <v>68</v>
      </c>
      <c r="AM42"/>
      <c r="AO42"/>
      <c r="AQ42"/>
      <c r="AS42"/>
      <c r="AU42"/>
      <c r="AW42"/>
      <c r="AY42"/>
    </row>
    <row r="43" spans="1:51" x14ac:dyDescent="0.35">
      <c r="A43" s="13" t="s">
        <v>76</v>
      </c>
      <c r="B43" s="14"/>
      <c r="C43" s="13" t="s">
        <v>76</v>
      </c>
      <c r="E43" s="13" t="s">
        <v>76</v>
      </c>
      <c r="G43" s="13" t="s">
        <v>76</v>
      </c>
      <c r="I43" s="13" t="s">
        <v>76</v>
      </c>
      <c r="K43" s="13" t="s">
        <v>76</v>
      </c>
      <c r="M43" s="13" t="s">
        <v>76</v>
      </c>
      <c r="O43" s="13" t="s">
        <v>76</v>
      </c>
      <c r="Q43" s="13" t="s">
        <v>76</v>
      </c>
      <c r="S43" s="13" t="s">
        <v>76</v>
      </c>
      <c r="U43" s="13" t="s">
        <v>76</v>
      </c>
      <c r="W43" s="13" t="s">
        <v>76</v>
      </c>
      <c r="Y43" s="13" t="s">
        <v>76</v>
      </c>
      <c r="AA43" s="13" t="s">
        <v>76</v>
      </c>
      <c r="AC43" s="13" t="s">
        <v>76</v>
      </c>
      <c r="AE43" s="13" t="s">
        <v>76</v>
      </c>
      <c r="AG43" s="13" t="s">
        <v>76</v>
      </c>
      <c r="AI43" s="13" t="s">
        <v>76</v>
      </c>
      <c r="AK43" s="13" t="s">
        <v>76</v>
      </c>
      <c r="AM43"/>
      <c r="AO43"/>
      <c r="AQ43"/>
      <c r="AS43"/>
      <c r="AU43"/>
      <c r="AW43"/>
      <c r="AY43"/>
    </row>
    <row r="44" spans="1:51" x14ac:dyDescent="0.35">
      <c r="A44" s="13" t="s">
        <v>20</v>
      </c>
      <c r="B44" s="14"/>
      <c r="C44" s="13" t="s">
        <v>20</v>
      </c>
      <c r="E44" s="13" t="s">
        <v>20</v>
      </c>
      <c r="G44" s="13" t="s">
        <v>20</v>
      </c>
      <c r="I44" s="13" t="s">
        <v>20</v>
      </c>
      <c r="K44" s="13" t="s">
        <v>20</v>
      </c>
      <c r="M44" s="13" t="s">
        <v>20</v>
      </c>
      <c r="O44" s="13" t="s">
        <v>20</v>
      </c>
      <c r="Q44" s="13" t="s">
        <v>20</v>
      </c>
      <c r="S44" s="13" t="s">
        <v>20</v>
      </c>
      <c r="U44" s="13" t="s">
        <v>20</v>
      </c>
      <c r="W44" s="13" t="s">
        <v>20</v>
      </c>
      <c r="Y44" s="13" t="s">
        <v>20</v>
      </c>
      <c r="AA44" s="13" t="s">
        <v>20</v>
      </c>
      <c r="AC44" s="13" t="s">
        <v>20</v>
      </c>
      <c r="AE44" s="13" t="s">
        <v>20</v>
      </c>
      <c r="AG44" s="13" t="s">
        <v>20</v>
      </c>
      <c r="AI44" s="13" t="s">
        <v>20</v>
      </c>
      <c r="AK44" s="13" t="s">
        <v>20</v>
      </c>
      <c r="AM44"/>
      <c r="AO44"/>
      <c r="AQ44"/>
      <c r="AS44"/>
      <c r="AU44"/>
      <c r="AW44"/>
      <c r="AY44"/>
    </row>
    <row r="45" spans="1:51" x14ac:dyDescent="0.35">
      <c r="A45" s="13" t="s">
        <v>37</v>
      </c>
      <c r="B45" s="14"/>
      <c r="C45" s="13" t="s">
        <v>37</v>
      </c>
      <c r="E45" s="13" t="s">
        <v>37</v>
      </c>
      <c r="G45" s="13" t="s">
        <v>37</v>
      </c>
      <c r="I45" s="13" t="s">
        <v>37</v>
      </c>
      <c r="K45" s="13" t="s">
        <v>37</v>
      </c>
      <c r="M45" s="13" t="s">
        <v>37</v>
      </c>
      <c r="O45" s="13" t="s">
        <v>37</v>
      </c>
      <c r="Q45" s="13" t="s">
        <v>37</v>
      </c>
      <c r="S45" s="13" t="s">
        <v>37</v>
      </c>
      <c r="U45" s="13" t="s">
        <v>37</v>
      </c>
      <c r="W45" s="13" t="s">
        <v>37</v>
      </c>
      <c r="Y45" s="13" t="s">
        <v>37</v>
      </c>
      <c r="AA45" s="13" t="s">
        <v>37</v>
      </c>
      <c r="AC45" s="13" t="s">
        <v>37</v>
      </c>
      <c r="AE45" s="13" t="s">
        <v>37</v>
      </c>
      <c r="AG45" s="13" t="s">
        <v>37</v>
      </c>
      <c r="AI45" s="13" t="s">
        <v>37</v>
      </c>
      <c r="AK45" s="13" t="s">
        <v>37</v>
      </c>
      <c r="AM45"/>
      <c r="AO45"/>
      <c r="AQ45"/>
      <c r="AS45"/>
      <c r="AU45"/>
      <c r="AW45"/>
      <c r="AY45"/>
    </row>
    <row r="46" spans="1:51" x14ac:dyDescent="0.35">
      <c r="A46" s="13" t="s">
        <v>74</v>
      </c>
      <c r="B46" s="14"/>
      <c r="C46" s="13" t="s">
        <v>74</v>
      </c>
      <c r="E46" s="13" t="s">
        <v>74</v>
      </c>
      <c r="G46" s="13" t="s">
        <v>74</v>
      </c>
      <c r="I46" s="13" t="s">
        <v>74</v>
      </c>
      <c r="K46" s="13" t="s">
        <v>74</v>
      </c>
      <c r="M46" s="13" t="s">
        <v>74</v>
      </c>
      <c r="O46" s="13" t="s">
        <v>74</v>
      </c>
      <c r="Q46" s="13" t="s">
        <v>74</v>
      </c>
      <c r="S46" s="13" t="s">
        <v>74</v>
      </c>
      <c r="U46" s="13" t="s">
        <v>74</v>
      </c>
      <c r="W46" s="13" t="s">
        <v>74</v>
      </c>
      <c r="Y46" s="13" t="s">
        <v>74</v>
      </c>
      <c r="AA46" s="13" t="s">
        <v>74</v>
      </c>
      <c r="AC46" s="13" t="s">
        <v>74</v>
      </c>
      <c r="AE46" s="13" t="s">
        <v>74</v>
      </c>
      <c r="AG46" s="13" t="s">
        <v>74</v>
      </c>
      <c r="AI46" s="13" t="s">
        <v>74</v>
      </c>
      <c r="AK46" s="13" t="s">
        <v>74</v>
      </c>
      <c r="AM46"/>
      <c r="AO46"/>
      <c r="AQ46"/>
      <c r="AS46"/>
      <c r="AU46"/>
      <c r="AW46"/>
      <c r="AY46"/>
    </row>
    <row r="47" spans="1:51" x14ac:dyDescent="0.35">
      <c r="A47" s="13" t="s">
        <v>72</v>
      </c>
      <c r="C47" s="13" t="s">
        <v>72</v>
      </c>
      <c r="E47" s="13" t="s">
        <v>72</v>
      </c>
      <c r="G47" s="13" t="s">
        <v>72</v>
      </c>
      <c r="I47" s="13" t="s">
        <v>72</v>
      </c>
      <c r="K47" s="13" t="s">
        <v>72</v>
      </c>
      <c r="M47" s="13" t="s">
        <v>72</v>
      </c>
      <c r="O47" s="13" t="s">
        <v>72</v>
      </c>
      <c r="Q47" s="13" t="s">
        <v>72</v>
      </c>
      <c r="S47" s="13" t="s">
        <v>72</v>
      </c>
      <c r="U47" s="13" t="s">
        <v>72</v>
      </c>
      <c r="W47" s="13" t="s">
        <v>72</v>
      </c>
      <c r="Y47" s="13" t="s">
        <v>72</v>
      </c>
      <c r="AA47" s="13" t="s">
        <v>72</v>
      </c>
      <c r="AC47" s="13" t="s">
        <v>72</v>
      </c>
      <c r="AE47" s="13" t="s">
        <v>72</v>
      </c>
      <c r="AG47" s="13" t="s">
        <v>72</v>
      </c>
      <c r="AI47" s="13" t="s">
        <v>72</v>
      </c>
      <c r="AK47" s="13" t="s">
        <v>72</v>
      </c>
      <c r="AM47"/>
      <c r="AO47"/>
      <c r="AQ47"/>
      <c r="AS47"/>
      <c r="AU47"/>
      <c r="AW47"/>
      <c r="AY47"/>
    </row>
    <row r="48" spans="1:51" x14ac:dyDescent="0.35">
      <c r="A48" s="13" t="s">
        <v>19</v>
      </c>
      <c r="C48" s="13" t="s">
        <v>19</v>
      </c>
      <c r="E48" s="13" t="s">
        <v>19</v>
      </c>
      <c r="G48" s="13" t="s">
        <v>19</v>
      </c>
      <c r="I48" s="13" t="s">
        <v>19</v>
      </c>
      <c r="K48" s="13" t="s">
        <v>19</v>
      </c>
      <c r="M48" s="13" t="s">
        <v>19</v>
      </c>
      <c r="O48" s="13" t="s">
        <v>19</v>
      </c>
      <c r="Q48" s="13" t="s">
        <v>19</v>
      </c>
      <c r="S48" s="13" t="s">
        <v>19</v>
      </c>
      <c r="U48" s="13" t="s">
        <v>19</v>
      </c>
      <c r="W48" s="13" t="s">
        <v>19</v>
      </c>
      <c r="Y48" s="13" t="s">
        <v>19</v>
      </c>
      <c r="AA48" s="13" t="s">
        <v>19</v>
      </c>
      <c r="AC48" s="13" t="s">
        <v>19</v>
      </c>
      <c r="AE48" s="13" t="s">
        <v>19</v>
      </c>
      <c r="AG48" s="13" t="s">
        <v>19</v>
      </c>
      <c r="AI48" s="13" t="s">
        <v>19</v>
      </c>
      <c r="AK48" s="13" t="s">
        <v>19</v>
      </c>
      <c r="AM48"/>
      <c r="AO48"/>
      <c r="AQ48"/>
      <c r="AS48"/>
      <c r="AU48"/>
      <c r="AW48"/>
      <c r="AY48"/>
    </row>
    <row r="49" spans="1:51" x14ac:dyDescent="0.35">
      <c r="A49" s="13" t="s">
        <v>31</v>
      </c>
      <c r="C49" s="13" t="s">
        <v>31</v>
      </c>
      <c r="E49" s="13" t="s">
        <v>31</v>
      </c>
      <c r="G49" s="13" t="s">
        <v>31</v>
      </c>
      <c r="I49" s="13" t="s">
        <v>31</v>
      </c>
      <c r="K49" s="13" t="s">
        <v>31</v>
      </c>
      <c r="M49" s="13" t="s">
        <v>31</v>
      </c>
      <c r="O49" s="13" t="s">
        <v>31</v>
      </c>
      <c r="Q49" s="13" t="s">
        <v>31</v>
      </c>
      <c r="S49" s="13" t="s">
        <v>31</v>
      </c>
      <c r="U49" s="13" t="s">
        <v>31</v>
      </c>
      <c r="W49" s="13" t="s">
        <v>31</v>
      </c>
      <c r="Y49" s="13" t="s">
        <v>31</v>
      </c>
      <c r="AA49" s="13" t="s">
        <v>31</v>
      </c>
      <c r="AC49" s="13" t="s">
        <v>31</v>
      </c>
      <c r="AE49" s="13" t="s">
        <v>31</v>
      </c>
      <c r="AG49" s="13" t="s">
        <v>31</v>
      </c>
      <c r="AI49" s="13" t="s">
        <v>31</v>
      </c>
      <c r="AK49" s="13" t="s">
        <v>31</v>
      </c>
      <c r="AM49"/>
      <c r="AO49"/>
      <c r="AQ49"/>
      <c r="AS49"/>
      <c r="AU49"/>
      <c r="AW49"/>
      <c r="AY49"/>
    </row>
    <row r="50" spans="1:51" x14ac:dyDescent="0.35">
      <c r="A50" s="13" t="s">
        <v>32</v>
      </c>
      <c r="C50" s="13" t="s">
        <v>32</v>
      </c>
      <c r="E50" s="13" t="s">
        <v>32</v>
      </c>
      <c r="G50" s="13" t="s">
        <v>32</v>
      </c>
      <c r="I50" s="13" t="s">
        <v>32</v>
      </c>
      <c r="K50" s="13" t="s">
        <v>32</v>
      </c>
      <c r="M50" s="13" t="s">
        <v>32</v>
      </c>
      <c r="O50" s="13" t="s">
        <v>32</v>
      </c>
      <c r="Q50" s="13" t="s">
        <v>32</v>
      </c>
      <c r="S50" s="13" t="s">
        <v>32</v>
      </c>
      <c r="U50" s="13" t="s">
        <v>32</v>
      </c>
      <c r="W50" s="13" t="s">
        <v>32</v>
      </c>
      <c r="Y50" s="13" t="s">
        <v>32</v>
      </c>
      <c r="AA50" s="13" t="s">
        <v>32</v>
      </c>
      <c r="AC50" s="13" t="s">
        <v>32</v>
      </c>
      <c r="AE50" s="13" t="s">
        <v>32</v>
      </c>
      <c r="AG50" s="13" t="s">
        <v>32</v>
      </c>
      <c r="AI50" s="13" t="s">
        <v>32</v>
      </c>
      <c r="AK50" s="13" t="s">
        <v>32</v>
      </c>
      <c r="AM50"/>
      <c r="AO50"/>
      <c r="AQ50"/>
      <c r="AS50"/>
      <c r="AU50"/>
      <c r="AW50"/>
      <c r="AY50"/>
    </row>
    <row r="51" spans="1:51" x14ac:dyDescent="0.35">
      <c r="A51" s="13" t="s">
        <v>130</v>
      </c>
      <c r="C51" s="13" t="s">
        <v>130</v>
      </c>
      <c r="E51" s="13" t="s">
        <v>130</v>
      </c>
      <c r="G51" s="13" t="s">
        <v>130</v>
      </c>
      <c r="I51" s="13" t="s">
        <v>130</v>
      </c>
      <c r="K51" s="13" t="s">
        <v>130</v>
      </c>
      <c r="M51" s="13" t="s">
        <v>130</v>
      </c>
      <c r="O51" s="13" t="s">
        <v>130</v>
      </c>
      <c r="Q51" s="13" t="s">
        <v>130</v>
      </c>
      <c r="S51" s="13" t="s">
        <v>130</v>
      </c>
      <c r="U51" s="13" t="s">
        <v>130</v>
      </c>
      <c r="W51" s="13" t="s">
        <v>130</v>
      </c>
      <c r="Y51" s="13" t="s">
        <v>130</v>
      </c>
      <c r="AA51" s="13" t="s">
        <v>130</v>
      </c>
      <c r="AC51" s="13" t="s">
        <v>130</v>
      </c>
      <c r="AE51" s="13" t="s">
        <v>130</v>
      </c>
      <c r="AG51" s="13" t="s">
        <v>130</v>
      </c>
      <c r="AI51" s="13" t="s">
        <v>130</v>
      </c>
      <c r="AK51" s="13" t="s">
        <v>130</v>
      </c>
      <c r="AM51"/>
      <c r="AO51"/>
      <c r="AQ51"/>
      <c r="AS51"/>
      <c r="AU51"/>
      <c r="AW51"/>
      <c r="AY51"/>
    </row>
    <row r="52" spans="1:51" x14ac:dyDescent="0.35">
      <c r="C52" s="14"/>
    </row>
  </sheetData>
  <pageMargins left="0.25" right="0.25" top="0.75" bottom="0.75" header="0.3" footer="0.3"/>
  <pageSetup paperSize="9" scale="61" fitToWidth="0" orientation="landscape" r:id="rId2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487F-F293-4B96-9698-479BFDCC8F3F}">
  <dimension ref="A1:P51"/>
  <sheetViews>
    <sheetView topLeftCell="K1" workbookViewId="0">
      <selection activeCell="M17" sqref="M17"/>
    </sheetView>
  </sheetViews>
  <sheetFormatPr defaultColWidth="8.7265625" defaultRowHeight="12" x14ac:dyDescent="0.3"/>
  <cols>
    <col min="1" max="1" width="107.453125" style="14" bestFit="1" customWidth="1"/>
    <col min="2" max="2" width="3.81640625" style="14" bestFit="1" customWidth="1"/>
    <col min="3" max="3" width="104.81640625" style="14" bestFit="1" customWidth="1"/>
    <col min="4" max="4" width="3.81640625" style="14" bestFit="1" customWidth="1"/>
    <col min="5" max="5" width="116.54296875" style="14" bestFit="1" customWidth="1"/>
    <col min="6" max="6" width="5.54296875" style="14" bestFit="1" customWidth="1"/>
    <col min="7" max="7" width="116.54296875" style="14" bestFit="1" customWidth="1"/>
    <col min="8" max="8" width="5.54296875" style="14" bestFit="1" customWidth="1"/>
    <col min="9" max="9" width="116.54296875" style="14" bestFit="1" customWidth="1"/>
    <col min="10" max="10" width="5.54296875" style="14" bestFit="1" customWidth="1"/>
    <col min="11" max="11" width="116.54296875" style="14" bestFit="1" customWidth="1"/>
    <col min="12" max="12" width="5.54296875" style="14" bestFit="1" customWidth="1"/>
    <col min="13" max="13" width="116.54296875" style="14" bestFit="1" customWidth="1"/>
    <col min="14" max="14" width="5.54296875" style="14" bestFit="1" customWidth="1"/>
    <col min="15" max="15" width="118.1796875" style="14" customWidth="1"/>
    <col min="16" max="16" width="6.453125" style="14" bestFit="1" customWidth="1"/>
    <col min="17" max="16384" width="8.7265625" style="14"/>
  </cols>
  <sheetData>
    <row r="1" spans="1:16" ht="21" x14ac:dyDescent="0.5">
      <c r="A1" s="31" t="s">
        <v>131</v>
      </c>
    </row>
    <row r="2" spans="1:16" ht="21" x14ac:dyDescent="0.5">
      <c r="A2" s="26" t="s">
        <v>89</v>
      </c>
    </row>
    <row r="3" spans="1:16" ht="18.5" x14ac:dyDescent="0.45">
      <c r="A3" s="39" t="s">
        <v>3</v>
      </c>
      <c r="B3" s="39"/>
      <c r="C3" s="39" t="s">
        <v>92</v>
      </c>
      <c r="D3" s="39"/>
      <c r="E3" s="39" t="s">
        <v>93</v>
      </c>
      <c r="F3" s="39"/>
      <c r="G3" s="39" t="s">
        <v>6</v>
      </c>
      <c r="H3" s="39"/>
      <c r="I3" s="39" t="s">
        <v>7</v>
      </c>
      <c r="J3" s="39"/>
      <c r="K3" s="39" t="s">
        <v>8</v>
      </c>
      <c r="L3" s="39"/>
      <c r="M3" s="39" t="s">
        <v>9</v>
      </c>
      <c r="N3" s="39"/>
      <c r="O3" s="39"/>
      <c r="P3" s="39"/>
    </row>
    <row r="4" spans="1:16" ht="18.5" x14ac:dyDescent="0.45">
      <c r="A4" s="39" t="s">
        <v>132</v>
      </c>
      <c r="B4" s="39">
        <f>COUNTIF(Data!R2:R43,0)</f>
        <v>42</v>
      </c>
      <c r="C4" s="39" t="s">
        <v>133</v>
      </c>
      <c r="D4" s="39">
        <f>COUNTIF(Data!T2:T43,0)</f>
        <v>42</v>
      </c>
      <c r="E4" s="39" t="s">
        <v>134</v>
      </c>
      <c r="F4" s="39">
        <f>COUNTIF(Data!V2:V43,0)</f>
        <v>42</v>
      </c>
      <c r="G4" s="39" t="s">
        <v>135</v>
      </c>
      <c r="H4" s="39">
        <f>COUNTIF(Data!X2:X43,0)</f>
        <v>42</v>
      </c>
      <c r="I4" s="39" t="s">
        <v>136</v>
      </c>
      <c r="J4" s="39">
        <f>COUNTIF(Data!Z2:Z43,0)</f>
        <v>42</v>
      </c>
      <c r="K4" s="39" t="s">
        <v>137</v>
      </c>
      <c r="L4" s="39">
        <f>COUNTIF(Data!AB2:AB43,0)</f>
        <v>42</v>
      </c>
      <c r="M4" s="39" t="s">
        <v>138</v>
      </c>
      <c r="N4" s="39">
        <f>COUNTIF(Data!AD2:AD43,0)</f>
        <v>42</v>
      </c>
      <c r="O4" s="39"/>
      <c r="P4" s="39"/>
    </row>
    <row r="5" spans="1:16" x14ac:dyDescent="0.3">
      <c r="A5" s="12" t="s">
        <v>139</v>
      </c>
      <c r="B5" s="13">
        <v>0</v>
      </c>
      <c r="C5" s="12" t="s">
        <v>140</v>
      </c>
      <c r="D5" s="13">
        <v>0</v>
      </c>
      <c r="E5" s="12" t="s">
        <v>141</v>
      </c>
      <c r="F5" s="14" t="s">
        <v>142</v>
      </c>
      <c r="G5" s="12" t="s">
        <v>143</v>
      </c>
      <c r="H5" s="14" t="s">
        <v>142</v>
      </c>
      <c r="I5" s="12" t="s">
        <v>144</v>
      </c>
      <c r="J5" s="14" t="s">
        <v>142</v>
      </c>
      <c r="K5" s="12" t="s">
        <v>145</v>
      </c>
      <c r="L5" s="14" t="s">
        <v>142</v>
      </c>
      <c r="M5" s="12" t="s">
        <v>146</v>
      </c>
      <c r="N5" s="14" t="s">
        <v>142</v>
      </c>
    </row>
    <row r="7" spans="1:16" ht="14.5" x14ac:dyDescent="0.35">
      <c r="A7" s="12" t="s">
        <v>147</v>
      </c>
      <c r="C7" s="12" t="s">
        <v>147</v>
      </c>
      <c r="E7" s="12" t="s">
        <v>147</v>
      </c>
      <c r="G7" s="12" t="s">
        <v>147</v>
      </c>
      <c r="I7" s="12" t="s">
        <v>147</v>
      </c>
      <c r="K7" s="12" t="s">
        <v>147</v>
      </c>
      <c r="M7" s="12" t="s">
        <v>147</v>
      </c>
      <c r="O7"/>
    </row>
    <row r="8" spans="1:16" ht="24.5" x14ac:dyDescent="0.35">
      <c r="A8" s="40" t="s">
        <v>64</v>
      </c>
      <c r="C8" s="40" t="s">
        <v>64</v>
      </c>
      <c r="E8" s="40" t="s">
        <v>64</v>
      </c>
      <c r="G8" s="40" t="s">
        <v>64</v>
      </c>
      <c r="I8" s="40" t="s">
        <v>64</v>
      </c>
      <c r="K8" s="40" t="s">
        <v>64</v>
      </c>
      <c r="M8" s="40" t="s">
        <v>64</v>
      </c>
      <c r="O8"/>
    </row>
    <row r="9" spans="1:16" ht="14.5" x14ac:dyDescent="0.35">
      <c r="A9" s="40" t="s">
        <v>22</v>
      </c>
      <c r="C9" s="40" t="s">
        <v>22</v>
      </c>
      <c r="E9" s="40" t="s">
        <v>22</v>
      </c>
      <c r="G9" s="40" t="s">
        <v>22</v>
      </c>
      <c r="I9" s="40" t="s">
        <v>22</v>
      </c>
      <c r="K9" s="40" t="s">
        <v>22</v>
      </c>
      <c r="M9" s="40" t="s">
        <v>22</v>
      </c>
      <c r="O9"/>
    </row>
    <row r="10" spans="1:16" ht="24.5" x14ac:dyDescent="0.35">
      <c r="A10" s="40" t="s">
        <v>54</v>
      </c>
      <c r="C10" s="40" t="s">
        <v>54</v>
      </c>
      <c r="E10" s="40" t="s">
        <v>54</v>
      </c>
      <c r="G10" s="40" t="s">
        <v>54</v>
      </c>
      <c r="I10" s="40" t="s">
        <v>54</v>
      </c>
      <c r="K10" s="40" t="s">
        <v>54</v>
      </c>
      <c r="M10" s="40" t="s">
        <v>54</v>
      </c>
      <c r="O10"/>
    </row>
    <row r="11" spans="1:16" ht="24.5" x14ac:dyDescent="0.35">
      <c r="A11" s="40" t="s">
        <v>43</v>
      </c>
      <c r="C11" s="40" t="s">
        <v>43</v>
      </c>
      <c r="E11" s="40" t="s">
        <v>43</v>
      </c>
      <c r="G11" s="40" t="s">
        <v>43</v>
      </c>
      <c r="I11" s="40" t="s">
        <v>43</v>
      </c>
      <c r="K11" s="40" t="s">
        <v>43</v>
      </c>
      <c r="M11" s="40" t="s">
        <v>43</v>
      </c>
      <c r="O11"/>
    </row>
    <row r="12" spans="1:16" ht="14.5" x14ac:dyDescent="0.35">
      <c r="A12" s="40" t="s">
        <v>63</v>
      </c>
      <c r="C12" s="40" t="s">
        <v>63</v>
      </c>
      <c r="E12" s="40" t="s">
        <v>63</v>
      </c>
      <c r="G12" s="40" t="s">
        <v>63</v>
      </c>
      <c r="I12" s="40" t="s">
        <v>63</v>
      </c>
      <c r="K12" s="40" t="s">
        <v>63</v>
      </c>
      <c r="M12" s="40" t="s">
        <v>63</v>
      </c>
      <c r="O12"/>
    </row>
    <row r="13" spans="1:16" ht="14.5" x14ac:dyDescent="0.35">
      <c r="A13" s="40" t="s">
        <v>71</v>
      </c>
      <c r="C13" s="40" t="s">
        <v>71</v>
      </c>
      <c r="E13" s="40" t="s">
        <v>71</v>
      </c>
      <c r="G13" s="40" t="s">
        <v>71</v>
      </c>
      <c r="I13" s="40" t="s">
        <v>71</v>
      </c>
      <c r="K13" s="40" t="s">
        <v>71</v>
      </c>
      <c r="M13" s="40" t="s">
        <v>71</v>
      </c>
      <c r="O13"/>
    </row>
    <row r="14" spans="1:16" ht="14.5" x14ac:dyDescent="0.35">
      <c r="A14" s="40" t="s">
        <v>29</v>
      </c>
      <c r="C14" s="40" t="s">
        <v>29</v>
      </c>
      <c r="E14" s="40" t="s">
        <v>29</v>
      </c>
      <c r="G14" s="40" t="s">
        <v>29</v>
      </c>
      <c r="I14" s="40" t="s">
        <v>29</v>
      </c>
      <c r="K14" s="40" t="s">
        <v>29</v>
      </c>
      <c r="M14" s="40" t="s">
        <v>29</v>
      </c>
      <c r="O14"/>
    </row>
    <row r="15" spans="1:16" ht="14.5" x14ac:dyDescent="0.35">
      <c r="A15" s="40" t="s">
        <v>33</v>
      </c>
      <c r="C15" s="40" t="s">
        <v>33</v>
      </c>
      <c r="E15" s="40" t="s">
        <v>33</v>
      </c>
      <c r="G15" s="40" t="s">
        <v>33</v>
      </c>
      <c r="I15" s="40" t="s">
        <v>33</v>
      </c>
      <c r="K15" s="40" t="s">
        <v>33</v>
      </c>
      <c r="M15" s="40" t="s">
        <v>33</v>
      </c>
      <c r="O15"/>
    </row>
    <row r="16" spans="1:16" ht="14.5" x14ac:dyDescent="0.35">
      <c r="A16" s="40" t="s">
        <v>28</v>
      </c>
      <c r="C16" s="40" t="s">
        <v>28</v>
      </c>
      <c r="E16" s="40" t="s">
        <v>28</v>
      </c>
      <c r="G16" s="40" t="s">
        <v>28</v>
      </c>
      <c r="I16" s="40" t="s">
        <v>28</v>
      </c>
      <c r="K16" s="40" t="s">
        <v>28</v>
      </c>
      <c r="M16" s="40" t="s">
        <v>28</v>
      </c>
      <c r="O16"/>
    </row>
    <row r="17" spans="1:15" ht="14.5" x14ac:dyDescent="0.35">
      <c r="A17" s="40" t="s">
        <v>87</v>
      </c>
      <c r="C17" s="40" t="s">
        <v>87</v>
      </c>
      <c r="E17" s="40" t="s">
        <v>87</v>
      </c>
      <c r="G17" s="40" t="s">
        <v>61</v>
      </c>
      <c r="I17" s="40" t="s">
        <v>61</v>
      </c>
      <c r="K17" s="40" t="s">
        <v>61</v>
      </c>
      <c r="M17" s="40" t="s">
        <v>61</v>
      </c>
      <c r="O17"/>
    </row>
    <row r="18" spans="1:15" ht="14.5" x14ac:dyDescent="0.35">
      <c r="A18" s="40" t="s">
        <v>75</v>
      </c>
      <c r="C18" s="40" t="s">
        <v>75</v>
      </c>
      <c r="E18" s="40" t="s">
        <v>75</v>
      </c>
      <c r="G18" s="40" t="s">
        <v>75</v>
      </c>
      <c r="I18" s="40" t="s">
        <v>75</v>
      </c>
      <c r="K18" s="40" t="s">
        <v>75</v>
      </c>
      <c r="M18" s="40" t="s">
        <v>75</v>
      </c>
      <c r="O18"/>
    </row>
    <row r="19" spans="1:15" ht="14.5" x14ac:dyDescent="0.35">
      <c r="A19" s="40" t="s">
        <v>66</v>
      </c>
      <c r="C19" s="40" t="s">
        <v>66</v>
      </c>
      <c r="E19" s="40" t="s">
        <v>66</v>
      </c>
      <c r="G19" s="40" t="s">
        <v>66</v>
      </c>
      <c r="I19" s="40" t="s">
        <v>66</v>
      </c>
      <c r="K19" s="40" t="s">
        <v>66</v>
      </c>
      <c r="M19" s="40" t="s">
        <v>66</v>
      </c>
      <c r="O19"/>
    </row>
    <row r="20" spans="1:15" ht="14.5" x14ac:dyDescent="0.35">
      <c r="A20" s="40" t="s">
        <v>24</v>
      </c>
      <c r="C20" s="40" t="s">
        <v>24</v>
      </c>
      <c r="E20" s="40" t="s">
        <v>24</v>
      </c>
      <c r="G20" s="40" t="s">
        <v>24</v>
      </c>
      <c r="I20" s="40" t="s">
        <v>24</v>
      </c>
      <c r="K20" s="40" t="s">
        <v>24</v>
      </c>
      <c r="M20" s="40" t="s">
        <v>24</v>
      </c>
      <c r="O20"/>
    </row>
    <row r="21" spans="1:15" ht="24.5" x14ac:dyDescent="0.35">
      <c r="A21" s="40" t="s">
        <v>70</v>
      </c>
      <c r="C21" s="40" t="s">
        <v>70</v>
      </c>
      <c r="E21" s="40" t="s">
        <v>70</v>
      </c>
      <c r="G21" s="40" t="s">
        <v>70</v>
      </c>
      <c r="I21" s="40" t="s">
        <v>70</v>
      </c>
      <c r="K21" s="40" t="s">
        <v>70</v>
      </c>
      <c r="M21" s="40" t="s">
        <v>70</v>
      </c>
      <c r="O21"/>
    </row>
    <row r="22" spans="1:15" ht="14.5" x14ac:dyDescent="0.35">
      <c r="A22" s="40" t="s">
        <v>41</v>
      </c>
      <c r="C22" s="40" t="s">
        <v>41</v>
      </c>
      <c r="E22" s="40" t="s">
        <v>41</v>
      </c>
      <c r="G22" s="40" t="s">
        <v>41</v>
      </c>
      <c r="I22" s="40" t="s">
        <v>41</v>
      </c>
      <c r="K22" s="40" t="s">
        <v>41</v>
      </c>
      <c r="M22" s="40" t="s">
        <v>41</v>
      </c>
      <c r="O22"/>
    </row>
    <row r="23" spans="1:15" ht="14.5" x14ac:dyDescent="0.35">
      <c r="A23" s="40" t="s">
        <v>44</v>
      </c>
      <c r="C23" s="40" t="s">
        <v>44</v>
      </c>
      <c r="E23" s="40" t="s">
        <v>44</v>
      </c>
      <c r="G23" s="40" t="s">
        <v>44</v>
      </c>
      <c r="I23" s="40" t="s">
        <v>44</v>
      </c>
      <c r="K23" s="40" t="s">
        <v>44</v>
      </c>
      <c r="M23" s="40" t="s">
        <v>44</v>
      </c>
      <c r="O23"/>
    </row>
    <row r="24" spans="1:15" ht="14.5" x14ac:dyDescent="0.35">
      <c r="A24" s="40" t="s">
        <v>27</v>
      </c>
      <c r="C24" s="40" t="s">
        <v>27</v>
      </c>
      <c r="E24" s="40" t="s">
        <v>27</v>
      </c>
      <c r="G24" s="40" t="s">
        <v>27</v>
      </c>
      <c r="I24" s="40" t="s">
        <v>27</v>
      </c>
      <c r="K24" s="40" t="s">
        <v>27</v>
      </c>
      <c r="M24" s="40" t="s">
        <v>27</v>
      </c>
      <c r="O24"/>
    </row>
    <row r="25" spans="1:15" ht="24.5" x14ac:dyDescent="0.35">
      <c r="A25" s="40" t="s">
        <v>60</v>
      </c>
      <c r="C25" s="40" t="s">
        <v>60</v>
      </c>
      <c r="E25" s="40" t="s">
        <v>60</v>
      </c>
      <c r="G25" s="40" t="s">
        <v>60</v>
      </c>
      <c r="I25" s="40" t="s">
        <v>60</v>
      </c>
      <c r="K25" s="40" t="s">
        <v>60</v>
      </c>
      <c r="M25" s="40" t="s">
        <v>60</v>
      </c>
      <c r="O25"/>
    </row>
    <row r="26" spans="1:15" ht="24.5" x14ac:dyDescent="0.35">
      <c r="A26" s="40" t="s">
        <v>62</v>
      </c>
      <c r="C26" s="40" t="s">
        <v>62</v>
      </c>
      <c r="E26" s="40" t="s">
        <v>62</v>
      </c>
      <c r="G26" s="40" t="s">
        <v>62</v>
      </c>
      <c r="I26" s="40" t="s">
        <v>62</v>
      </c>
      <c r="K26" s="40" t="s">
        <v>62</v>
      </c>
      <c r="M26" s="40" t="s">
        <v>62</v>
      </c>
      <c r="O26"/>
    </row>
    <row r="27" spans="1:15" ht="14.5" x14ac:dyDescent="0.35">
      <c r="A27" s="40" t="s">
        <v>51</v>
      </c>
      <c r="C27" s="40" t="s">
        <v>51</v>
      </c>
      <c r="E27" s="40" t="s">
        <v>51</v>
      </c>
      <c r="G27" s="40" t="s">
        <v>51</v>
      </c>
      <c r="I27" s="40" t="s">
        <v>51</v>
      </c>
      <c r="K27" s="40" t="s">
        <v>51</v>
      </c>
      <c r="M27" s="40" t="s">
        <v>51</v>
      </c>
      <c r="O27"/>
    </row>
    <row r="28" spans="1:15" ht="14.5" x14ac:dyDescent="0.35">
      <c r="A28" s="40" t="s">
        <v>47</v>
      </c>
      <c r="C28" s="40" t="s">
        <v>47</v>
      </c>
      <c r="E28" s="40" t="s">
        <v>47</v>
      </c>
      <c r="G28" s="40" t="s">
        <v>47</v>
      </c>
      <c r="I28" s="40" t="s">
        <v>47</v>
      </c>
      <c r="K28" s="40" t="s">
        <v>47</v>
      </c>
      <c r="M28" s="40" t="s">
        <v>47</v>
      </c>
      <c r="O28"/>
    </row>
    <row r="29" spans="1:15" ht="14.5" x14ac:dyDescent="0.35">
      <c r="A29" s="40" t="s">
        <v>57</v>
      </c>
      <c r="C29" s="40" t="s">
        <v>57</v>
      </c>
      <c r="E29" s="40" t="s">
        <v>57</v>
      </c>
      <c r="G29" s="40" t="s">
        <v>57</v>
      </c>
      <c r="I29" s="40" t="s">
        <v>57</v>
      </c>
      <c r="K29" s="40" t="s">
        <v>57</v>
      </c>
      <c r="M29" s="40" t="s">
        <v>57</v>
      </c>
      <c r="O29"/>
    </row>
    <row r="30" spans="1:15" ht="14.5" x14ac:dyDescent="0.35">
      <c r="A30" s="40" t="s">
        <v>48</v>
      </c>
      <c r="C30" s="40" t="s">
        <v>48</v>
      </c>
      <c r="E30" s="40" t="s">
        <v>48</v>
      </c>
      <c r="G30" s="40" t="s">
        <v>48</v>
      </c>
      <c r="I30" s="40" t="s">
        <v>48</v>
      </c>
      <c r="K30" s="40" t="s">
        <v>48</v>
      </c>
      <c r="M30" s="40" t="s">
        <v>48</v>
      </c>
      <c r="O30"/>
    </row>
    <row r="31" spans="1:15" ht="24.5" x14ac:dyDescent="0.35">
      <c r="A31" s="40" t="s">
        <v>50</v>
      </c>
      <c r="C31" s="40" t="s">
        <v>50</v>
      </c>
      <c r="E31" s="40" t="s">
        <v>50</v>
      </c>
      <c r="G31" s="40" t="s">
        <v>50</v>
      </c>
      <c r="I31" s="40" t="s">
        <v>50</v>
      </c>
      <c r="K31" s="40" t="s">
        <v>50</v>
      </c>
      <c r="M31" s="40" t="s">
        <v>50</v>
      </c>
      <c r="O31"/>
    </row>
    <row r="32" spans="1:15" ht="14.5" x14ac:dyDescent="0.35">
      <c r="A32" s="40" t="s">
        <v>40</v>
      </c>
      <c r="C32" s="40" t="s">
        <v>40</v>
      </c>
      <c r="E32" s="40" t="s">
        <v>40</v>
      </c>
      <c r="G32" s="40" t="s">
        <v>40</v>
      </c>
      <c r="I32" s="40" t="s">
        <v>40</v>
      </c>
      <c r="K32" s="40" t="s">
        <v>40</v>
      </c>
      <c r="M32" s="40" t="s">
        <v>40</v>
      </c>
      <c r="O32"/>
    </row>
    <row r="33" spans="1:15" ht="14.5" x14ac:dyDescent="0.35">
      <c r="A33" s="40" t="s">
        <v>38</v>
      </c>
      <c r="C33" s="40" t="s">
        <v>38</v>
      </c>
      <c r="E33" s="40" t="s">
        <v>38</v>
      </c>
      <c r="G33" s="40" t="s">
        <v>38</v>
      </c>
      <c r="I33" s="40" t="s">
        <v>38</v>
      </c>
      <c r="K33" s="40" t="s">
        <v>38</v>
      </c>
      <c r="M33" s="40" t="s">
        <v>38</v>
      </c>
      <c r="O33"/>
    </row>
    <row r="34" spans="1:15" ht="14.5" x14ac:dyDescent="0.35">
      <c r="A34" s="40" t="s">
        <v>53</v>
      </c>
      <c r="C34" s="40" t="s">
        <v>53</v>
      </c>
      <c r="E34" s="40" t="s">
        <v>53</v>
      </c>
      <c r="G34" s="40" t="s">
        <v>53</v>
      </c>
      <c r="I34" s="40" t="s">
        <v>53</v>
      </c>
      <c r="K34" s="40" t="s">
        <v>53</v>
      </c>
      <c r="M34" s="40" t="s">
        <v>53</v>
      </c>
      <c r="O34"/>
    </row>
    <row r="35" spans="1:15" ht="14.5" x14ac:dyDescent="0.35">
      <c r="A35" s="40" t="s">
        <v>35</v>
      </c>
      <c r="C35" s="40" t="s">
        <v>35</v>
      </c>
      <c r="E35" s="40" t="s">
        <v>35</v>
      </c>
      <c r="G35" s="40" t="s">
        <v>35</v>
      </c>
      <c r="I35" s="40" t="s">
        <v>35</v>
      </c>
      <c r="K35" s="40" t="s">
        <v>35</v>
      </c>
      <c r="M35" s="40" t="s">
        <v>35</v>
      </c>
      <c r="O35"/>
    </row>
    <row r="36" spans="1:15" ht="14.5" x14ac:dyDescent="0.35">
      <c r="A36" s="40" t="s">
        <v>46</v>
      </c>
      <c r="C36" s="40" t="s">
        <v>46</v>
      </c>
      <c r="E36" s="40" t="s">
        <v>46</v>
      </c>
      <c r="G36" s="40" t="s">
        <v>46</v>
      </c>
      <c r="I36" s="40" t="s">
        <v>46</v>
      </c>
      <c r="K36" s="40" t="s">
        <v>46</v>
      </c>
      <c r="M36" s="40" t="s">
        <v>46</v>
      </c>
      <c r="O36"/>
    </row>
    <row r="37" spans="1:15" ht="14.5" x14ac:dyDescent="0.35">
      <c r="A37" s="40" t="s">
        <v>21</v>
      </c>
      <c r="C37" s="40" t="s">
        <v>21</v>
      </c>
      <c r="E37" s="40" t="s">
        <v>21</v>
      </c>
      <c r="G37" s="40" t="s">
        <v>21</v>
      </c>
      <c r="I37" s="40" t="s">
        <v>21</v>
      </c>
      <c r="K37" s="40" t="s">
        <v>21</v>
      </c>
      <c r="M37" s="40" t="s">
        <v>21</v>
      </c>
      <c r="O37"/>
    </row>
    <row r="38" spans="1:15" ht="14.5" x14ac:dyDescent="0.35">
      <c r="A38" s="40" t="s">
        <v>56</v>
      </c>
      <c r="C38" s="40" t="s">
        <v>56</v>
      </c>
      <c r="E38" s="40" t="s">
        <v>56</v>
      </c>
      <c r="G38" s="40" t="s">
        <v>56</v>
      </c>
      <c r="I38" s="40" t="s">
        <v>56</v>
      </c>
      <c r="K38" s="40" t="s">
        <v>56</v>
      </c>
      <c r="M38" s="40" t="s">
        <v>56</v>
      </c>
      <c r="O38"/>
    </row>
    <row r="39" spans="1:15" ht="14.5" x14ac:dyDescent="0.35">
      <c r="A39" s="40" t="s">
        <v>67</v>
      </c>
      <c r="C39" s="40" t="s">
        <v>67</v>
      </c>
      <c r="E39" s="40" t="s">
        <v>67</v>
      </c>
      <c r="G39" s="40" t="s">
        <v>67</v>
      </c>
      <c r="I39" s="40" t="s">
        <v>67</v>
      </c>
      <c r="K39" s="40" t="s">
        <v>67</v>
      </c>
      <c r="M39" s="40" t="s">
        <v>67</v>
      </c>
      <c r="O39"/>
    </row>
    <row r="40" spans="1:15" ht="14.5" x14ac:dyDescent="0.35">
      <c r="A40" s="40" t="s">
        <v>23</v>
      </c>
      <c r="C40" s="40" t="s">
        <v>23</v>
      </c>
      <c r="E40" s="40" t="s">
        <v>23</v>
      </c>
      <c r="G40" s="40" t="s">
        <v>23</v>
      </c>
      <c r="I40" s="40" t="s">
        <v>23</v>
      </c>
      <c r="K40" s="40" t="s">
        <v>23</v>
      </c>
      <c r="M40" s="40" t="s">
        <v>23</v>
      </c>
      <c r="O40"/>
    </row>
    <row r="41" spans="1:15" ht="24.5" x14ac:dyDescent="0.35">
      <c r="A41" s="40" t="s">
        <v>68</v>
      </c>
      <c r="C41" s="40" t="s">
        <v>68</v>
      </c>
      <c r="E41" s="40" t="s">
        <v>68</v>
      </c>
      <c r="G41" s="40" t="s">
        <v>68</v>
      </c>
      <c r="I41" s="40" t="s">
        <v>68</v>
      </c>
      <c r="K41" s="40" t="s">
        <v>68</v>
      </c>
      <c r="M41" s="40" t="s">
        <v>68</v>
      </c>
      <c r="O41"/>
    </row>
    <row r="42" spans="1:15" ht="24.5" x14ac:dyDescent="0.35">
      <c r="A42" s="40" t="s">
        <v>76</v>
      </c>
      <c r="C42" s="40" t="s">
        <v>76</v>
      </c>
      <c r="E42" s="40" t="s">
        <v>76</v>
      </c>
      <c r="G42" s="40" t="s">
        <v>76</v>
      </c>
      <c r="I42" s="40" t="s">
        <v>76</v>
      </c>
      <c r="K42" s="40" t="s">
        <v>76</v>
      </c>
      <c r="M42" s="40" t="s">
        <v>76</v>
      </c>
      <c r="O42"/>
    </row>
    <row r="43" spans="1:15" ht="14.5" x14ac:dyDescent="0.35">
      <c r="A43" s="40" t="s">
        <v>20</v>
      </c>
      <c r="C43" s="40" t="s">
        <v>20</v>
      </c>
      <c r="E43" s="40" t="s">
        <v>20</v>
      </c>
      <c r="G43" s="40" t="s">
        <v>20</v>
      </c>
      <c r="I43" s="40" t="s">
        <v>20</v>
      </c>
      <c r="K43" s="40" t="s">
        <v>20</v>
      </c>
      <c r="M43" s="40" t="s">
        <v>20</v>
      </c>
      <c r="O43"/>
    </row>
    <row r="44" spans="1:15" ht="24.5" x14ac:dyDescent="0.35">
      <c r="A44" s="40" t="s">
        <v>37</v>
      </c>
      <c r="C44" s="40" t="s">
        <v>37</v>
      </c>
      <c r="E44" s="40" t="s">
        <v>37</v>
      </c>
      <c r="G44" s="40" t="s">
        <v>37</v>
      </c>
      <c r="I44" s="40" t="s">
        <v>37</v>
      </c>
      <c r="K44" s="40" t="s">
        <v>37</v>
      </c>
      <c r="M44" s="40" t="s">
        <v>37</v>
      </c>
      <c r="O44"/>
    </row>
    <row r="45" spans="1:15" ht="14.5" x14ac:dyDescent="0.35">
      <c r="A45" s="40" t="s">
        <v>74</v>
      </c>
      <c r="C45" s="40" t="s">
        <v>74</v>
      </c>
      <c r="E45" s="40" t="s">
        <v>74</v>
      </c>
      <c r="G45" s="40" t="s">
        <v>74</v>
      </c>
      <c r="I45" s="40" t="s">
        <v>74</v>
      </c>
      <c r="K45" s="40" t="s">
        <v>74</v>
      </c>
      <c r="M45" s="40" t="s">
        <v>74</v>
      </c>
      <c r="O45"/>
    </row>
    <row r="46" spans="1:15" ht="14.5" x14ac:dyDescent="0.35">
      <c r="A46" s="40" t="s">
        <v>72</v>
      </c>
      <c r="C46" s="40" t="s">
        <v>72</v>
      </c>
      <c r="E46" s="40" t="s">
        <v>72</v>
      </c>
      <c r="G46" s="40" t="s">
        <v>72</v>
      </c>
      <c r="I46" s="40" t="s">
        <v>72</v>
      </c>
      <c r="K46" s="40" t="s">
        <v>72</v>
      </c>
      <c r="M46" s="40" t="s">
        <v>72</v>
      </c>
      <c r="O46"/>
    </row>
    <row r="47" spans="1:15" ht="24.5" x14ac:dyDescent="0.35">
      <c r="A47" s="40" t="s">
        <v>19</v>
      </c>
      <c r="C47" s="40" t="s">
        <v>19</v>
      </c>
      <c r="E47" s="40" t="s">
        <v>19</v>
      </c>
      <c r="G47" s="40" t="s">
        <v>19</v>
      </c>
      <c r="I47" s="40" t="s">
        <v>19</v>
      </c>
      <c r="K47" s="40" t="s">
        <v>19</v>
      </c>
      <c r="M47" s="40" t="s">
        <v>19</v>
      </c>
      <c r="O47"/>
    </row>
    <row r="48" spans="1:15" ht="14.5" x14ac:dyDescent="0.35">
      <c r="A48" s="40" t="s">
        <v>31</v>
      </c>
      <c r="C48" s="40" t="s">
        <v>31</v>
      </c>
      <c r="E48" s="40" t="s">
        <v>31</v>
      </c>
      <c r="G48" s="40" t="s">
        <v>31</v>
      </c>
      <c r="I48" s="40" t="s">
        <v>31</v>
      </c>
      <c r="K48" s="40" t="s">
        <v>31</v>
      </c>
      <c r="M48" s="40" t="s">
        <v>31</v>
      </c>
      <c r="O48"/>
    </row>
    <row r="49" spans="1:15" ht="14.5" x14ac:dyDescent="0.35">
      <c r="A49" s="40" t="s">
        <v>32</v>
      </c>
      <c r="C49" s="40" t="s">
        <v>32</v>
      </c>
      <c r="E49" s="40" t="s">
        <v>32</v>
      </c>
      <c r="G49" s="40" t="s">
        <v>32</v>
      </c>
      <c r="I49" s="40" t="s">
        <v>32</v>
      </c>
      <c r="K49" s="40" t="s">
        <v>32</v>
      </c>
      <c r="M49" s="40" t="s">
        <v>32</v>
      </c>
      <c r="O49"/>
    </row>
    <row r="50" spans="1:15" ht="14.5" x14ac:dyDescent="0.35">
      <c r="A50" s="13" t="s">
        <v>130</v>
      </c>
      <c r="C50" s="13" t="s">
        <v>130</v>
      </c>
      <c r="E50" s="13" t="s">
        <v>130</v>
      </c>
      <c r="G50" s="40" t="s">
        <v>148</v>
      </c>
      <c r="I50" s="40" t="s">
        <v>148</v>
      </c>
      <c r="K50" s="40" t="s">
        <v>148</v>
      </c>
      <c r="M50" s="40" t="s">
        <v>148</v>
      </c>
      <c r="O50"/>
    </row>
    <row r="51" spans="1:15" ht="14.5" x14ac:dyDescent="0.35">
      <c r="G51" s="13" t="s">
        <v>130</v>
      </c>
      <c r="I51" s="13" t="s">
        <v>130</v>
      </c>
      <c r="K51" s="13" t="s">
        <v>130</v>
      </c>
      <c r="M51" s="13" t="s">
        <v>130</v>
      </c>
      <c r="O51"/>
    </row>
  </sheetData>
  <pageMargins left="0.7" right="0.7" top="0.75" bottom="0.75" header="0.3" footer="0.3"/>
  <pageSetup paperSize="9" orientation="landscape"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3A7-2BF1-41CB-A4E0-CD571E1754B4}">
  <dimension ref="A1:BW43"/>
  <sheetViews>
    <sheetView workbookViewId="0"/>
  </sheetViews>
  <sheetFormatPr defaultRowHeight="15" customHeight="1" x14ac:dyDescent="0.35"/>
  <cols>
    <col min="1" max="1" width="8.7265625" style="41"/>
    <col min="2" max="2" width="17.26953125" style="41" customWidth="1"/>
    <col min="3" max="3" width="17.26953125" style="41" bestFit="1" customWidth="1"/>
    <col min="4" max="4" width="8.7265625" style="41"/>
    <col min="5" max="5" width="17.26953125" style="41" customWidth="1"/>
    <col min="6" max="6" width="17.26953125" style="41" bestFit="1" customWidth="1"/>
    <col min="7" max="7" width="8.7265625" style="41"/>
    <col min="8" max="8" width="17.26953125" style="41" customWidth="1"/>
    <col min="9" max="9" width="17.26953125" style="41" bestFit="1" customWidth="1"/>
    <col min="10" max="10" width="8.7265625" style="41"/>
    <col min="11" max="11" width="17.26953125" style="41" customWidth="1"/>
    <col min="12" max="12" width="17.26953125" style="41" bestFit="1" customWidth="1"/>
    <col min="13" max="13" width="8.7265625" style="44"/>
    <col min="14" max="14" width="17.26953125" style="44" customWidth="1"/>
    <col min="15" max="15" width="14.54296875" style="44" bestFit="1" customWidth="1"/>
    <col min="16" max="16" width="17.453125" style="44" bestFit="1" customWidth="1"/>
    <col min="17" max="17" width="17.26953125" style="47" customWidth="1"/>
    <col min="18" max="18" width="17.453125" style="47" customWidth="1"/>
    <col min="19" max="19" width="17.26953125" style="47" customWidth="1"/>
    <col min="20" max="20" width="17.453125" style="47" customWidth="1"/>
    <col min="21" max="21" width="17.26953125" style="47" customWidth="1"/>
    <col min="22" max="22" width="17.453125" style="47" customWidth="1"/>
    <col min="23" max="23" width="17.26953125" style="47" customWidth="1"/>
    <col min="24" max="24" width="17.453125" style="47" customWidth="1"/>
    <col min="25" max="25" width="17.26953125" style="47" customWidth="1"/>
    <col min="26" max="26" width="17.453125" style="47" customWidth="1"/>
    <col min="27" max="27" width="17.26953125" style="47" customWidth="1"/>
    <col min="28" max="28" width="17.453125" style="47" customWidth="1"/>
    <col min="29" max="29" width="17.26953125" style="47" customWidth="1"/>
    <col min="30" max="30" width="17.453125" style="47" customWidth="1"/>
    <col min="31" max="31" width="8.7265625" style="41"/>
    <col min="32" max="32" width="17.26953125" style="41" customWidth="1"/>
    <col min="33" max="33" width="17.26953125" style="41" bestFit="1" customWidth="1"/>
    <col min="34" max="34" width="8.7265625" style="41"/>
    <col min="35" max="35" width="17.26953125" style="41" customWidth="1"/>
    <col min="36" max="36" width="17.26953125" style="41" bestFit="1" customWidth="1"/>
    <col min="37" max="37" width="8.7265625" style="41"/>
    <col min="38" max="38" width="17.26953125" style="41" customWidth="1"/>
    <col min="39" max="39" width="17.26953125" style="41" bestFit="1" customWidth="1"/>
    <col min="40" max="40" width="8.7265625" style="41"/>
    <col min="41" max="41" width="17.26953125" style="41" customWidth="1"/>
    <col min="42" max="42" width="17.26953125" style="41" bestFit="1" customWidth="1"/>
    <col min="43" max="43" width="8.7265625" style="41"/>
    <col min="44" max="44" width="17.26953125" style="41" customWidth="1"/>
    <col min="45" max="45" width="17.26953125" style="41" bestFit="1" customWidth="1"/>
    <col min="46" max="46" width="8.7265625" style="41"/>
    <col min="47" max="47" width="17.26953125" style="41" customWidth="1"/>
    <col min="48" max="48" width="17.26953125" style="41" bestFit="1" customWidth="1"/>
    <col min="49" max="49" width="8.7265625" style="41"/>
    <col min="50" max="50" width="17.26953125" style="41" customWidth="1"/>
    <col min="51" max="51" width="17.26953125" style="41" bestFit="1" customWidth="1"/>
    <col min="52" max="52" width="8.7265625" style="41"/>
    <col min="53" max="53" width="17.26953125" style="41" customWidth="1"/>
    <col min="54" max="54" width="17.26953125" style="41" bestFit="1" customWidth="1"/>
    <col min="55" max="55" width="8.7265625" style="41"/>
    <col min="56" max="56" width="17.26953125" style="41" customWidth="1"/>
    <col min="57" max="57" width="17.26953125" style="41" bestFit="1" customWidth="1"/>
    <col min="58" max="58" width="8.7265625" style="41"/>
    <col min="59" max="59" width="17.26953125" style="41" customWidth="1"/>
    <col min="60" max="60" width="17.26953125" style="41" bestFit="1" customWidth="1"/>
    <col min="61" max="61" width="8.7265625" style="41"/>
    <col min="62" max="62" width="17.26953125" style="41" customWidth="1"/>
    <col min="63" max="63" width="17.26953125" style="41" bestFit="1" customWidth="1"/>
    <col min="64" max="64" width="8.7265625" style="41"/>
    <col min="65" max="65" width="17.26953125" style="41" customWidth="1"/>
    <col min="66" max="66" width="17.26953125" style="41" bestFit="1" customWidth="1"/>
    <col min="67" max="67" width="8.7265625" style="41"/>
    <col min="68" max="68" width="17.26953125" style="41" customWidth="1"/>
    <col min="69" max="69" width="17.26953125" style="41" bestFit="1" customWidth="1"/>
    <col min="70" max="70" width="8.7265625" style="41"/>
    <col min="71" max="71" width="17.26953125" style="41" customWidth="1"/>
    <col min="72" max="72" width="17.26953125" style="41" bestFit="1" customWidth="1"/>
    <col min="73" max="73" width="8.7265625" style="41"/>
    <col min="74" max="74" width="17.26953125" style="41" customWidth="1"/>
    <col min="75" max="75" width="17.26953125" style="41" bestFit="1" customWidth="1"/>
  </cols>
  <sheetData>
    <row r="1" spans="1:75" x14ac:dyDescent="0.35">
      <c r="A1" s="41" t="s">
        <v>149</v>
      </c>
      <c r="B1" s="41" t="s">
        <v>150</v>
      </c>
      <c r="C1" s="41" t="s">
        <v>151</v>
      </c>
      <c r="D1" s="41" t="s">
        <v>149</v>
      </c>
      <c r="E1" s="41" t="s">
        <v>150</v>
      </c>
      <c r="F1" s="41" t="s">
        <v>151</v>
      </c>
      <c r="G1" s="41" t="s">
        <v>149</v>
      </c>
      <c r="H1" s="41" t="s">
        <v>150</v>
      </c>
      <c r="I1" s="41" t="s">
        <v>151</v>
      </c>
      <c r="J1" s="41" t="s">
        <v>149</v>
      </c>
      <c r="K1" s="41" t="s">
        <v>150</v>
      </c>
      <c r="L1" s="41" t="s">
        <v>151</v>
      </c>
      <c r="M1" s="44" t="s">
        <v>149</v>
      </c>
      <c r="N1" s="44" t="s">
        <v>150</v>
      </c>
      <c r="O1" s="44" t="s">
        <v>152</v>
      </c>
      <c r="P1" s="44" t="s">
        <v>153</v>
      </c>
      <c r="Q1" s="47" t="s">
        <v>150</v>
      </c>
      <c r="R1" s="47" t="s">
        <v>139</v>
      </c>
      <c r="S1" s="47" t="s">
        <v>150</v>
      </c>
      <c r="T1" s="47" t="s">
        <v>140</v>
      </c>
      <c r="U1" s="47" t="s">
        <v>150</v>
      </c>
      <c r="V1" s="47" t="s">
        <v>141</v>
      </c>
      <c r="W1" s="47" t="s">
        <v>150</v>
      </c>
      <c r="X1" s="47" t="s">
        <v>143</v>
      </c>
      <c r="Y1" s="47" t="s">
        <v>150</v>
      </c>
      <c r="Z1" s="47" t="s">
        <v>144</v>
      </c>
      <c r="AA1" s="47" t="s">
        <v>150</v>
      </c>
      <c r="AB1" s="47" t="s">
        <v>145</v>
      </c>
      <c r="AC1" s="47" t="s">
        <v>150</v>
      </c>
      <c r="AD1" s="47" t="s">
        <v>146</v>
      </c>
      <c r="AE1" s="41" t="s">
        <v>149</v>
      </c>
      <c r="AF1" s="41" t="s">
        <v>150</v>
      </c>
      <c r="AG1" s="41" t="s">
        <v>151</v>
      </c>
      <c r="AH1" s="41" t="s">
        <v>149</v>
      </c>
      <c r="AI1" s="41" t="s">
        <v>150</v>
      </c>
      <c r="AJ1" s="41" t="s">
        <v>151</v>
      </c>
      <c r="AK1" s="41" t="s">
        <v>149</v>
      </c>
      <c r="AL1" s="41" t="s">
        <v>150</v>
      </c>
      <c r="AM1" s="41" t="s">
        <v>151</v>
      </c>
      <c r="AN1" s="41" t="s">
        <v>149</v>
      </c>
      <c r="AO1" s="41" t="s">
        <v>150</v>
      </c>
      <c r="AP1" s="41" t="s">
        <v>151</v>
      </c>
      <c r="AQ1" s="41" t="s">
        <v>149</v>
      </c>
      <c r="AR1" s="41" t="s">
        <v>150</v>
      </c>
      <c r="AS1" s="41" t="s">
        <v>151</v>
      </c>
      <c r="AT1" s="41" t="s">
        <v>149</v>
      </c>
      <c r="AU1" s="41" t="s">
        <v>150</v>
      </c>
      <c r="AV1" s="41" t="s">
        <v>151</v>
      </c>
      <c r="AW1" s="41" t="s">
        <v>149</v>
      </c>
      <c r="AX1" s="41" t="s">
        <v>150</v>
      </c>
      <c r="AY1" s="41" t="s">
        <v>151</v>
      </c>
      <c r="AZ1" s="41" t="s">
        <v>149</v>
      </c>
      <c r="BA1" s="41" t="s">
        <v>150</v>
      </c>
      <c r="BB1" s="41" t="s">
        <v>151</v>
      </c>
      <c r="BC1" s="41" t="s">
        <v>149</v>
      </c>
      <c r="BD1" s="41" t="s">
        <v>150</v>
      </c>
      <c r="BE1" s="41" t="s">
        <v>151</v>
      </c>
      <c r="BF1" s="41" t="s">
        <v>149</v>
      </c>
      <c r="BG1" s="41" t="s">
        <v>150</v>
      </c>
      <c r="BH1" s="41" t="s">
        <v>151</v>
      </c>
      <c r="BI1" s="41" t="s">
        <v>149</v>
      </c>
      <c r="BJ1" s="41" t="s">
        <v>150</v>
      </c>
      <c r="BK1" s="41" t="s">
        <v>151</v>
      </c>
      <c r="BL1" s="41" t="s">
        <v>149</v>
      </c>
      <c r="BM1" s="41" t="s">
        <v>150</v>
      </c>
      <c r="BN1" s="41" t="s">
        <v>151</v>
      </c>
      <c r="BO1" s="41" t="s">
        <v>149</v>
      </c>
      <c r="BP1" s="41" t="s">
        <v>150</v>
      </c>
      <c r="BQ1" s="41" t="s">
        <v>151</v>
      </c>
      <c r="BR1" s="41" t="s">
        <v>149</v>
      </c>
      <c r="BS1" s="41" t="s">
        <v>150</v>
      </c>
      <c r="BT1" s="41" t="s">
        <v>151</v>
      </c>
      <c r="BU1" s="41" t="s">
        <v>149</v>
      </c>
      <c r="BV1" s="41" t="s">
        <v>150</v>
      </c>
      <c r="BW1" s="41" t="s">
        <v>151</v>
      </c>
    </row>
    <row r="2" spans="1:75" x14ac:dyDescent="0.35">
      <c r="A2" s="50" t="s">
        <v>95</v>
      </c>
      <c r="B2" s="42" t="s">
        <v>19</v>
      </c>
      <c r="C2" s="41">
        <f>COUNTIF(Maths!$E2:$K2,"Yes")</f>
        <v>0</v>
      </c>
      <c r="D2" s="41" t="s">
        <v>96</v>
      </c>
      <c r="E2" s="42" t="s">
        <v>19</v>
      </c>
      <c r="F2" s="41">
        <f>COUNTIF(English!$E2:$K2,"Yes")</f>
        <v>0</v>
      </c>
      <c r="G2" s="41" t="s">
        <v>97</v>
      </c>
      <c r="H2" s="42" t="s">
        <v>19</v>
      </c>
      <c r="I2" s="41">
        <f>COUNTIF(PSHE!$E2:$K2,"Yes")</f>
        <v>0</v>
      </c>
      <c r="J2" s="41" t="s">
        <v>98</v>
      </c>
      <c r="K2" s="42" t="s">
        <v>19</v>
      </c>
      <c r="L2" s="41">
        <f>COUNTIF(Enrichment!$E2:$K2,"Yes")</f>
        <v>0</v>
      </c>
      <c r="M2" s="44" t="s">
        <v>154</v>
      </c>
      <c r="N2" s="45" t="s">
        <v>19</v>
      </c>
      <c r="O2" s="44">
        <f>C2+F2+I2+L2+AG2+AJ2+AM2+AP2+AS2+AV2+AY2+BB2+BE2+BH2+BK2+BN2+BQ2+BT2</f>
        <v>0</v>
      </c>
      <c r="P2" s="44">
        <f>AVERAGE(L2,I2,F2,C2,AG2,AJ2,AM2,AP2,AS2,AV2,AY2,BB2,BE2,BH2,BK2,BN2,BQ2,BT2)</f>
        <v>0</v>
      </c>
      <c r="Q2" s="48" t="s">
        <v>19</v>
      </c>
      <c r="R2" s="47">
        <f>COUNTIF(Maths!E2,"Yes")+COUNTIF(English!E2,"Yes")+COUNTIF(PSHE!E2,"Yes")+COUNTIF(Enrichment!E2,"Yes")+COUNTIF(Science!E2,"Yes")+COUNTIF(MFL!E2,"Yes")+COUNTIF('Food tech'!E2,"Yes")+COUNTIF(Humanities!E2,"Yes")+COUNTIF('Creative Arts'!E2,"Yes")+COUNTIF(PE!E2,"Yes")+COUNTIF(Vocational!E2,"Yes")+COUNTIF(RE!E2,"Yes")+COUNTIF(IT!E2,"Yes")+COUNTIF(Tutorial!E2,"Yes")+COUNTIF(Business!E2,"Yes")+COUNTIF(Engineering!E2,"Yes")+COUNTIF('Design and tech'!E2,"Yes")+COUNTIF('Health and Social'!E2,"Yes")+COUNTIF(OTHER!E2,"Yes")</f>
        <v>0</v>
      </c>
      <c r="S2" s="48" t="s">
        <v>19</v>
      </c>
      <c r="T2" s="47">
        <f>COUNTIF(Maths!F2,"Yes")+COUNTIF(English!F2,"Yes")+COUNTIF(PSHE!F2,"Yes")+COUNTIF(Enrichment!F2,"Yes")+COUNTIF(Science!F2,"Yes")+COUNTIF(MFL!F2,"Yes")+COUNTIF('Food tech'!F2,"Yes")+COUNTIF(Humanities!F2,"Yes")+COUNTIF('Creative Arts'!F2,"Yes")+COUNTIF(PE!F2,"Yes")+COUNTIF(Vocational!F2,"Yes")+COUNTIF(RE!F2,"Yes")+COUNTIF(IT!F2,"Yes")+COUNTIF(Tutorial!F2,"Yes")+COUNTIF(Business!F2,"Yes")+COUNTIF(Engineering!F2,"Yes")+COUNTIF('Design and tech'!F2,"Yes")+COUNTIF('Health and Social'!F2,"Yes")+COUNTIF(OTHER!F2,"Yes")</f>
        <v>0</v>
      </c>
      <c r="U2" s="48" t="s">
        <v>19</v>
      </c>
      <c r="V2" s="47">
        <f>COUNTIF(Maths!G2,"Yes")+COUNTIF(English!G2,"Yes")+COUNTIF(PSHE!G2,"Yes")+COUNTIF(Enrichment!G2,"Yes")+COUNTIF(Science!G2,"Yes")+COUNTIF(MFL!G2,"Yes")+COUNTIF('Food tech'!G2,"Yes")+COUNTIF(Humanities!G2,"Yes")+COUNTIF('Creative Arts'!G2,"Yes")+COUNTIF(PE!G2,"Yes")+COUNTIF(Vocational!G2,"Yes")+COUNTIF(RE!G2,"Yes")+COUNTIF(IT!G2,"Yes")+COUNTIF(Tutorial!G2,"Yes")+COUNTIF(Business!G2,"Yes")+COUNTIF(Engineering!G2,"Yes")+COUNTIF('Design and tech'!G2,"Yes")+COUNTIF('Health and Social'!G2,"Yes")+COUNTIF(OTHER!G2,"Yes")</f>
        <v>0</v>
      </c>
      <c r="W2" s="48" t="s">
        <v>19</v>
      </c>
      <c r="X2" s="47">
        <f>COUNTIF(Maths!H2,"Yes")+COUNTIF(English!H2,"Yes")+COUNTIF(PSHE!H2,"Yes")+COUNTIF(Enrichment!H2,"Yes")+COUNTIF(Science!H2,"Yes")+COUNTIF(MFL!H2,"Yes")+COUNTIF('Food tech'!H2,"Yes")+COUNTIF(Humanities!H2,"Yes")+COUNTIF('Creative Arts'!H2,"Yes")+COUNTIF(PE!H2,"Yes")+COUNTIF(Vocational!H2,"Yes")+COUNTIF(RE!H2,"Yes")+COUNTIF(IT!H2,"Yes")+COUNTIF(Tutorial!H2,"Yes")+COUNTIF(Business!H2,"Yes")+COUNTIF(Engineering!H2,"Yes")+COUNTIF('Design and tech'!H2,"Yes")+COUNTIF('Health and Social'!H2,"Yes")+COUNTIF(OTHER!H2,"Yes")</f>
        <v>0</v>
      </c>
      <c r="Y2" s="48" t="s">
        <v>19</v>
      </c>
      <c r="Z2" s="47">
        <f>COUNTIF(Maths!I2,"Yes")+COUNTIF(English!I2,"Yes")+COUNTIF(PSHE!I2,"Yes")+COUNTIF(Enrichment!I2,"Yes")+COUNTIF(Science!I2,"Yes")+COUNTIF(MFL!I2,"Yes")+COUNTIF('Food tech'!I2,"Yes")+COUNTIF(Humanities!I2,"Yes")+COUNTIF('Creative Arts'!I2,"Yes")+COUNTIF(PE!I2,"Yes")+COUNTIF(Vocational!I2,"Yes")+COUNTIF(RE!I2,"Yes")+COUNTIF(IT!I2,"Yes")+COUNTIF(Tutorial!I2,"Yes")+COUNTIF(Business!I2,"Yes")+COUNTIF(Engineering!I2,"Yes")+COUNTIF('Design and tech'!I2,"Yes")+COUNTIF('Health and Social'!I2,"Yes")+COUNTIF(OTHER!I2,"Yes")</f>
        <v>0</v>
      </c>
      <c r="AA2" s="48" t="s">
        <v>19</v>
      </c>
      <c r="AB2" s="47">
        <f>COUNTIF(Maths!J2,"Yes")+COUNTIF(English!J2,"Yes")+COUNTIF(PSHE!J2,"Yes")+COUNTIF(Enrichment!J2,"Yes")+COUNTIF(Science!J2,"Yes")+COUNTIF(MFL!J2,"Yes")+COUNTIF('Food tech'!J2,"Yes")+COUNTIF(Humanities!J2,"Yes")+COUNTIF('Creative Arts'!J2,"Yes")+COUNTIF(PE!J2,"Yes")+COUNTIF(Vocational!J2,"Yes")+COUNTIF(RE!J2,"Yes")+COUNTIF(IT!J2,"Yes")+COUNTIF(Tutorial!J2,"Yes")+COUNTIF(Business!J2,"Yes")+COUNTIF(Engineering!J2,"Yes")+COUNTIF('Design and tech'!J2,"Yes")+COUNTIF('Health and Social'!J2,"Yes")+COUNTIF(OTHER!J2,"Yes")</f>
        <v>0</v>
      </c>
      <c r="AC2" s="48" t="s">
        <v>19</v>
      </c>
      <c r="AD2" s="47">
        <f>COUNTIF(Maths!K2,"Yes")+COUNTIF(English!K2,"Yes")+COUNTIF(PSHE!K2,"Yes")+COUNTIF(Enrichment!K2,"Yes")+COUNTIF(Science!K2,"Yes")+COUNTIF(MFL!K2,"Yes")+COUNTIF('Food tech'!K2,"Yes")+COUNTIF(Humanities!K2,"Yes")+COUNTIF('Creative Arts'!K2,"Yes")+COUNTIF(PE!K2,"Yes")+COUNTIF(Vocational!K2,"Yes")+COUNTIF(RE!K2,"Yes")+COUNTIF(IT!K2,"Yes")+COUNTIF(Tutorial!K2,"Yes")+COUNTIF(Business!K2,"Yes")+COUNTIF(Engineering!K2,"Yes")+COUNTIF('Design and tech'!K2,"Yes")+COUNTIF('Health and Social'!K2,"Yes")+COUNTIF(OTHER!K2,"Yes")</f>
        <v>0</v>
      </c>
      <c r="AE2" s="41" t="s">
        <v>99</v>
      </c>
      <c r="AF2" s="42" t="s">
        <v>19</v>
      </c>
      <c r="AG2" s="41">
        <f>COUNTIF(Science!$E2:$K2,"Yes")</f>
        <v>0</v>
      </c>
      <c r="AH2" s="41" t="s">
        <v>100</v>
      </c>
      <c r="AI2" s="42" t="s">
        <v>19</v>
      </c>
      <c r="AJ2" s="41">
        <f>COUNTIF(MFL!$E2:$K2,"Yes")</f>
        <v>0</v>
      </c>
      <c r="AK2" s="41" t="s">
        <v>101</v>
      </c>
      <c r="AL2" s="42" t="s">
        <v>19</v>
      </c>
      <c r="AM2" s="41">
        <f>COUNTIF('Food tech'!E2:K2,"Yes")</f>
        <v>0</v>
      </c>
      <c r="AN2" s="41" t="s">
        <v>103</v>
      </c>
      <c r="AO2" s="42" t="s">
        <v>19</v>
      </c>
      <c r="AP2" s="41">
        <f>COUNTIF(Humanities!$E2:$K2,"Yes")</f>
        <v>0</v>
      </c>
      <c r="AQ2" s="41" t="s">
        <v>104</v>
      </c>
      <c r="AR2" s="42" t="s">
        <v>19</v>
      </c>
      <c r="AS2" s="41">
        <f>COUNTIF('Creative Arts'!$E2:$K2,"Yes")</f>
        <v>0</v>
      </c>
      <c r="AT2" s="41" t="s">
        <v>105</v>
      </c>
      <c r="AU2" s="42" t="s">
        <v>19</v>
      </c>
      <c r="AV2" s="41">
        <f>COUNTIF(PE!$E2:$K2,"Yes")</f>
        <v>0</v>
      </c>
      <c r="AW2" s="41" t="s">
        <v>106</v>
      </c>
      <c r="AX2" s="42" t="s">
        <v>19</v>
      </c>
      <c r="AY2" s="41">
        <f>COUNTIF(Vocational!$E2:$K2,"Yes")</f>
        <v>0</v>
      </c>
      <c r="AZ2" s="41" t="s">
        <v>107</v>
      </c>
      <c r="BA2" s="42" t="s">
        <v>19</v>
      </c>
      <c r="BB2" s="41">
        <f>COUNTIF(RE!$E2:$K2,"Yes")</f>
        <v>0</v>
      </c>
      <c r="BC2" s="41" t="s">
        <v>108</v>
      </c>
      <c r="BD2" s="42" t="s">
        <v>19</v>
      </c>
      <c r="BE2" s="41">
        <f>COUNTIF(IT!$E2:$K2,"Yes")</f>
        <v>0</v>
      </c>
      <c r="BF2" s="41" t="s">
        <v>109</v>
      </c>
      <c r="BG2" s="42" t="s">
        <v>19</v>
      </c>
      <c r="BH2" s="41">
        <f>COUNTIF(Tutorial!$E2:$K2,"Yes")</f>
        <v>0</v>
      </c>
      <c r="BI2" s="41" t="s">
        <v>110</v>
      </c>
      <c r="BJ2" s="42" t="s">
        <v>19</v>
      </c>
      <c r="BK2" s="41">
        <f>COUNTIF(Business!$E2:$K2,"Yes")</f>
        <v>0</v>
      </c>
      <c r="BL2" s="41" t="s">
        <v>111</v>
      </c>
      <c r="BM2" s="42" t="s">
        <v>19</v>
      </c>
      <c r="BN2" s="41">
        <f>COUNTIF(Engineering!$E2:$K2,"Yes")</f>
        <v>0</v>
      </c>
      <c r="BO2" s="41" t="s">
        <v>112</v>
      </c>
      <c r="BP2" s="42" t="s">
        <v>19</v>
      </c>
      <c r="BQ2" s="41">
        <f>COUNTIF('Design and tech'!$E2:$K2,"Yes")</f>
        <v>0</v>
      </c>
      <c r="BR2" s="41" t="s">
        <v>113</v>
      </c>
      <c r="BS2" s="42" t="s">
        <v>19</v>
      </c>
      <c r="BT2" s="41">
        <f>COUNTIF('Health and Social'!$E2:$K2,"Yes")</f>
        <v>0</v>
      </c>
      <c r="BU2" s="41" t="s">
        <v>114</v>
      </c>
      <c r="BV2" s="42" t="s">
        <v>19</v>
      </c>
      <c r="BW2" s="41">
        <f>COUNTIF(OTHER!$E2:$K2,"Yes")</f>
        <v>0</v>
      </c>
    </row>
    <row r="3" spans="1:75" x14ac:dyDescent="0.35">
      <c r="A3" s="41" t="s">
        <v>95</v>
      </c>
      <c r="B3" s="42" t="s">
        <v>20</v>
      </c>
      <c r="C3" s="41">
        <f>COUNTIF(Maths!$E3:$K3,"Yes")</f>
        <v>0</v>
      </c>
      <c r="D3" s="41" t="s">
        <v>96</v>
      </c>
      <c r="E3" s="42" t="s">
        <v>20</v>
      </c>
      <c r="F3" s="41">
        <f>COUNTIF(English!$E3:$K3,"Yes")</f>
        <v>0</v>
      </c>
      <c r="G3" s="41" t="s">
        <v>97</v>
      </c>
      <c r="H3" s="42" t="s">
        <v>20</v>
      </c>
      <c r="I3" s="41">
        <f>COUNTIF(PSHE!$E3:$K3,"Yes")</f>
        <v>0</v>
      </c>
      <c r="J3" s="41" t="s">
        <v>98</v>
      </c>
      <c r="K3" s="42" t="s">
        <v>20</v>
      </c>
      <c r="L3" s="41">
        <f>COUNTIF(Enrichment!$E3:$K3,"Yes")</f>
        <v>0</v>
      </c>
      <c r="M3" s="44" t="s">
        <v>154</v>
      </c>
      <c r="N3" s="45" t="s">
        <v>20</v>
      </c>
      <c r="O3" s="44">
        <f t="shared" ref="O3:O43" si="0">C3+F3+I3+L3+AG3+AJ3+AM3+AP3+AS3+AV3+AY3+BB3+BE3+BH3+BK3+BN3+BQ3+BT3</f>
        <v>0</v>
      </c>
      <c r="P3" s="44">
        <f t="shared" ref="P3:P43" si="1">AVERAGE(L3,I3,F3,C3,AG3,AJ3,AM3,AP3,AS3,AV3,AY3,BB3,BE3,BH3,BK3,BN3,BQ3,BT3)</f>
        <v>0</v>
      </c>
      <c r="Q3" s="48" t="s">
        <v>20</v>
      </c>
      <c r="R3" s="47">
        <f>COUNTIF(Maths!E3,"Yes")+COUNTIF(English!E3,"Yes")+COUNTIF(PSHE!E3,"Yes")+COUNTIF(Enrichment!E3,"Yes")+COUNTIF(Science!E3,"Yes")+COUNTIF(MFL!E3,"Yes")+COUNTIF('Food tech'!E3,"Yes")+COUNTIF(Humanities!E3,"Yes")+COUNTIF('Creative Arts'!E3,"Yes")+COUNTIF(PE!E3,"Yes")+COUNTIF(Vocational!E3,"Yes")+COUNTIF(RE!E3,"Yes")+COUNTIF(IT!E3,"Yes")+COUNTIF(Tutorial!E3,"Yes")+COUNTIF(Business!E3,"Yes")+COUNTIF(Engineering!E3,"Yes")+COUNTIF('Design and tech'!E3,"Yes")+COUNTIF('Health and Social'!E3,"Yes")+COUNTIF(OTHER!E3,"Yes")</f>
        <v>0</v>
      </c>
      <c r="S3" s="48" t="s">
        <v>20</v>
      </c>
      <c r="T3" s="47">
        <f>COUNTIF(Maths!F3,"Yes")+COUNTIF(English!F3,"Yes")+COUNTIF(PSHE!F3,"Yes")+COUNTIF(Enrichment!F3,"Yes")+COUNTIF(Science!F3,"Yes")+COUNTIF(MFL!F3,"Yes")+COUNTIF('Food tech'!F3,"Yes")+COUNTIF(Humanities!F3,"Yes")+COUNTIF('Creative Arts'!F3,"Yes")+COUNTIF(PE!F3,"Yes")+COUNTIF(Vocational!F3,"Yes")+COUNTIF(RE!F3,"Yes")+COUNTIF(IT!F3,"Yes")+COUNTIF(Tutorial!F3,"Yes")+COUNTIF(Business!F3,"Yes")+COUNTIF(Engineering!F3,"Yes")+COUNTIF('Design and tech'!F3,"Yes")+COUNTIF('Health and Social'!F3,"Yes")+COUNTIF(OTHER!F3,"Yes")</f>
        <v>0</v>
      </c>
      <c r="U3" s="48" t="s">
        <v>20</v>
      </c>
      <c r="V3" s="47">
        <f>COUNTIF(Maths!G3,"Yes")+COUNTIF(English!G3,"Yes")+COUNTIF(PSHE!G3,"Yes")+COUNTIF(Enrichment!G3,"Yes")+COUNTIF(Science!G3,"Yes")+COUNTIF(MFL!G3,"Yes")+COUNTIF('Food tech'!G3,"Yes")+COUNTIF(Humanities!G3,"Yes")+COUNTIF('Creative Arts'!G3,"Yes")+COUNTIF(PE!G3,"Yes")+COUNTIF(Vocational!G3,"Yes")+COUNTIF(RE!G3,"Yes")+COUNTIF(IT!G3,"Yes")+COUNTIF(Tutorial!G3,"Yes")+COUNTIF(Business!G3,"Yes")+COUNTIF(Engineering!G3,"Yes")+COUNTIF('Design and tech'!G3,"Yes")+COUNTIF('Health and Social'!G3,"Yes")+COUNTIF(OTHER!G3,"Yes")</f>
        <v>0</v>
      </c>
      <c r="W3" s="48" t="s">
        <v>20</v>
      </c>
      <c r="X3" s="47">
        <f>COUNTIF(Maths!H3,"Yes")+COUNTIF(English!H3,"Yes")+COUNTIF(PSHE!H3,"Yes")+COUNTIF(Enrichment!H3,"Yes")+COUNTIF(Science!H3,"Yes")+COUNTIF(MFL!H3,"Yes")+COUNTIF('Food tech'!H3,"Yes")+COUNTIF(Humanities!H3,"Yes")+COUNTIF('Creative Arts'!H3,"Yes")+COUNTIF(PE!H3,"Yes")+COUNTIF(Vocational!H3,"Yes")+COUNTIF(RE!H3,"Yes")+COUNTIF(IT!H3,"Yes")+COUNTIF(Tutorial!H3,"Yes")+COUNTIF(Business!H3,"Yes")+COUNTIF(Engineering!H3,"Yes")+COUNTIF('Design and tech'!H3,"Yes")+COUNTIF('Health and Social'!H3,"Yes")+COUNTIF(OTHER!H3,"Yes")</f>
        <v>0</v>
      </c>
      <c r="Y3" s="48" t="s">
        <v>20</v>
      </c>
      <c r="Z3" s="47">
        <f>COUNTIF(Maths!I3,"Yes")+COUNTIF(English!I3,"Yes")+COUNTIF(PSHE!I3,"Yes")+COUNTIF(Enrichment!I3,"Yes")+COUNTIF(Science!I3,"Yes")+COUNTIF(MFL!I3,"Yes")+COUNTIF('Food tech'!I3,"Yes")+COUNTIF(Humanities!I3,"Yes")+COUNTIF('Creative Arts'!I3,"Yes")+COUNTIF(PE!I3,"Yes")+COUNTIF(Vocational!I3,"Yes")+COUNTIF(RE!I3,"Yes")+COUNTIF(IT!I3,"Yes")+COUNTIF(Tutorial!I3,"Yes")+COUNTIF(Business!I3,"Yes")+COUNTIF(Engineering!I3,"Yes")+COUNTIF('Design and tech'!I3,"Yes")+COUNTIF('Health and Social'!I3,"Yes")+COUNTIF(OTHER!I3,"Yes")</f>
        <v>0</v>
      </c>
      <c r="AA3" s="48" t="s">
        <v>20</v>
      </c>
      <c r="AB3" s="47">
        <f>COUNTIF(Maths!J3,"Yes")+COUNTIF(English!J3,"Yes")+COUNTIF(PSHE!J3,"Yes")+COUNTIF(Enrichment!J3,"Yes")+COUNTIF(Science!J3,"Yes")+COUNTIF(MFL!J3,"Yes")+COUNTIF('Food tech'!J3,"Yes")+COUNTIF(Humanities!J3,"Yes")+COUNTIF('Creative Arts'!J3,"Yes")+COUNTIF(PE!J3,"Yes")+COUNTIF(Vocational!J3,"Yes")+COUNTIF(RE!J3,"Yes")+COUNTIF(IT!J3,"Yes")+COUNTIF(Tutorial!J3,"Yes")+COUNTIF(Business!J3,"Yes")+COUNTIF(Engineering!J3,"Yes")+COUNTIF('Design and tech'!J3,"Yes")+COUNTIF('Health and Social'!J3,"Yes")+COUNTIF(OTHER!J3,"Yes")</f>
        <v>0</v>
      </c>
      <c r="AC3" s="48" t="s">
        <v>20</v>
      </c>
      <c r="AD3" s="47">
        <f>COUNTIF(Maths!K3,"Yes")+COUNTIF(English!K3,"Yes")+COUNTIF(PSHE!K3,"Yes")+COUNTIF(Enrichment!K3,"Yes")+COUNTIF(Science!K3,"Yes")+COUNTIF(MFL!K3,"Yes")+COUNTIF('Food tech'!K3,"Yes")+COUNTIF(Humanities!K3,"Yes")+COUNTIF('Creative Arts'!K3,"Yes")+COUNTIF(PE!K3,"Yes")+COUNTIF(Vocational!K3,"Yes")+COUNTIF(RE!K3,"Yes")+COUNTIF(IT!K3,"Yes")+COUNTIF(Tutorial!K3,"Yes")+COUNTIF(Business!K3,"Yes")+COUNTIF(Engineering!K3,"Yes")+COUNTIF('Design and tech'!K3,"Yes")+COUNTIF('Health and Social'!K3,"Yes")+COUNTIF(OTHER!K3,"Yes")</f>
        <v>0</v>
      </c>
      <c r="AE3" s="41" t="s">
        <v>99</v>
      </c>
      <c r="AF3" s="42" t="s">
        <v>20</v>
      </c>
      <c r="AG3" s="41">
        <f>COUNTIF(Science!$E3:$K3,"Yes")</f>
        <v>0</v>
      </c>
      <c r="AH3" s="41" t="s">
        <v>100</v>
      </c>
      <c r="AI3" s="42" t="s">
        <v>20</v>
      </c>
      <c r="AJ3" s="41">
        <f>COUNTIF(MFL!$E3:$K3,"Yes")</f>
        <v>0</v>
      </c>
      <c r="AK3" s="41" t="s">
        <v>101</v>
      </c>
      <c r="AL3" s="42" t="s">
        <v>20</v>
      </c>
      <c r="AM3" s="41">
        <f>COUNTIF('Food tech'!E3:K3,"Yes")</f>
        <v>0</v>
      </c>
      <c r="AN3" s="41" t="s">
        <v>103</v>
      </c>
      <c r="AO3" s="42" t="s">
        <v>20</v>
      </c>
      <c r="AP3" s="41">
        <f>COUNTIF(Humanities!$E3:$K3,"Yes")</f>
        <v>0</v>
      </c>
      <c r="AQ3" s="41" t="s">
        <v>104</v>
      </c>
      <c r="AR3" s="42" t="s">
        <v>20</v>
      </c>
      <c r="AS3" s="41">
        <f>COUNTIF('Creative Arts'!$E3:$K3,"Yes")</f>
        <v>0</v>
      </c>
      <c r="AT3" s="41" t="s">
        <v>105</v>
      </c>
      <c r="AU3" s="42" t="s">
        <v>20</v>
      </c>
      <c r="AV3" s="41">
        <f>COUNTIF(PE!$E3:$K3,"Yes")</f>
        <v>0</v>
      </c>
      <c r="AW3" s="41" t="s">
        <v>106</v>
      </c>
      <c r="AX3" s="42" t="s">
        <v>20</v>
      </c>
      <c r="AY3" s="41">
        <f>COUNTIF(Vocational!$E3:$K3,"Yes")</f>
        <v>0</v>
      </c>
      <c r="AZ3" s="41" t="s">
        <v>107</v>
      </c>
      <c r="BA3" s="42" t="s">
        <v>20</v>
      </c>
      <c r="BB3" s="41">
        <f>COUNTIF(RE!$E3:$K3,"Yes")</f>
        <v>0</v>
      </c>
      <c r="BC3" s="41" t="s">
        <v>108</v>
      </c>
      <c r="BD3" s="42" t="s">
        <v>20</v>
      </c>
      <c r="BE3" s="41">
        <f>COUNTIF(IT!$E3:$K3,"Yes")</f>
        <v>0</v>
      </c>
      <c r="BF3" s="41" t="s">
        <v>109</v>
      </c>
      <c r="BG3" s="42" t="s">
        <v>20</v>
      </c>
      <c r="BH3" s="41">
        <f>COUNTIF(Tutorial!$E3:$K3,"Yes")</f>
        <v>0</v>
      </c>
      <c r="BI3" s="41" t="s">
        <v>110</v>
      </c>
      <c r="BJ3" s="42" t="s">
        <v>20</v>
      </c>
      <c r="BK3" s="41">
        <f>COUNTIF(Business!$E3:$K3,"Yes")</f>
        <v>0</v>
      </c>
      <c r="BL3" s="41" t="s">
        <v>111</v>
      </c>
      <c r="BM3" s="42" t="s">
        <v>20</v>
      </c>
      <c r="BN3" s="41">
        <f>COUNTIF(Engineering!$E3:$K3,"Yes")</f>
        <v>0</v>
      </c>
      <c r="BO3" s="41" t="s">
        <v>112</v>
      </c>
      <c r="BP3" s="42" t="s">
        <v>20</v>
      </c>
      <c r="BQ3" s="41">
        <f>COUNTIF('Design and tech'!$E3:$K3,"Yes")</f>
        <v>0</v>
      </c>
      <c r="BR3" s="41" t="s">
        <v>113</v>
      </c>
      <c r="BS3" s="42" t="s">
        <v>20</v>
      </c>
      <c r="BT3" s="41">
        <f>COUNTIF('Health and Social'!$E3:$K3,"Yes")</f>
        <v>0</v>
      </c>
      <c r="BU3" s="41" t="s">
        <v>114</v>
      </c>
      <c r="BV3" s="42" t="s">
        <v>20</v>
      </c>
      <c r="BW3" s="41">
        <f>COUNTIF(OTHER!$E3:$K3,"Yes")</f>
        <v>0</v>
      </c>
    </row>
    <row r="4" spans="1:75" x14ac:dyDescent="0.35">
      <c r="A4" s="41" t="s">
        <v>95</v>
      </c>
      <c r="B4" s="42" t="s">
        <v>21</v>
      </c>
      <c r="C4" s="41">
        <f>COUNTIF(Maths!$E4:$K4,"Yes")</f>
        <v>0</v>
      </c>
      <c r="D4" s="41" t="s">
        <v>96</v>
      </c>
      <c r="E4" s="42" t="s">
        <v>21</v>
      </c>
      <c r="F4" s="41">
        <f>COUNTIF(English!$E4:$K4,"Yes")</f>
        <v>0</v>
      </c>
      <c r="G4" s="41" t="s">
        <v>97</v>
      </c>
      <c r="H4" s="42" t="s">
        <v>21</v>
      </c>
      <c r="I4" s="41">
        <f>COUNTIF(PSHE!$E4:$K4,"Yes")</f>
        <v>0</v>
      </c>
      <c r="J4" s="41" t="s">
        <v>98</v>
      </c>
      <c r="K4" s="42" t="s">
        <v>21</v>
      </c>
      <c r="L4" s="41">
        <f>COUNTIF(Enrichment!$E4:$K4,"Yes")</f>
        <v>0</v>
      </c>
      <c r="M4" s="44" t="s">
        <v>154</v>
      </c>
      <c r="N4" s="45" t="s">
        <v>21</v>
      </c>
      <c r="O4" s="44">
        <f t="shared" si="0"/>
        <v>0</v>
      </c>
      <c r="P4" s="44">
        <f t="shared" si="1"/>
        <v>0</v>
      </c>
      <c r="Q4" s="48" t="s">
        <v>21</v>
      </c>
      <c r="R4" s="47">
        <f>COUNTIF(Maths!E4,"Yes")+COUNTIF(English!E4,"Yes")+COUNTIF(PSHE!E4,"Yes")+COUNTIF(Enrichment!E4,"Yes")+COUNTIF(Science!E4,"Yes")+COUNTIF(MFL!E4,"Yes")+COUNTIF('Food tech'!E4,"Yes")+COUNTIF(Humanities!E4,"Yes")+COUNTIF('Creative Arts'!E4,"Yes")+COUNTIF(PE!E4,"Yes")+COUNTIF(Vocational!E4,"Yes")+COUNTIF(RE!E4,"Yes")+COUNTIF(IT!E4,"Yes")+COUNTIF(Tutorial!E4,"Yes")+COUNTIF(Business!E4,"Yes")+COUNTIF(Engineering!E4,"Yes")+COUNTIF('Design and tech'!E4,"Yes")+COUNTIF('Health and Social'!E4,"Yes")+COUNTIF(OTHER!E4,"Yes")</f>
        <v>0</v>
      </c>
      <c r="S4" s="48" t="s">
        <v>21</v>
      </c>
      <c r="T4" s="47">
        <f>COUNTIF(Maths!F4,"Yes")+COUNTIF(English!F4,"Yes")+COUNTIF(PSHE!F4,"Yes")+COUNTIF(Enrichment!F4,"Yes")+COUNTIF(Science!F4,"Yes")+COUNTIF(MFL!F4,"Yes")+COUNTIF('Food tech'!F4,"Yes")+COUNTIF(Humanities!F4,"Yes")+COUNTIF('Creative Arts'!F4,"Yes")+COUNTIF(PE!F4,"Yes")+COUNTIF(Vocational!F4,"Yes")+COUNTIF(RE!F4,"Yes")+COUNTIF(IT!F4,"Yes")+COUNTIF(Tutorial!F4,"Yes")+COUNTIF(Business!F4,"Yes")+COUNTIF(Engineering!F4,"Yes")+COUNTIF('Design and tech'!F4,"Yes")+COUNTIF('Health and Social'!F4,"Yes")+COUNTIF(OTHER!F4,"Yes")</f>
        <v>0</v>
      </c>
      <c r="U4" s="48" t="s">
        <v>21</v>
      </c>
      <c r="V4" s="47">
        <f>COUNTIF(Maths!G4,"Yes")+COUNTIF(English!G4,"Yes")+COUNTIF(PSHE!G4,"Yes")+COUNTIF(Enrichment!G4,"Yes")+COUNTIF(Science!G4,"Yes")+COUNTIF(MFL!G4,"Yes")+COUNTIF('Food tech'!G4,"Yes")+COUNTIF(Humanities!G4,"Yes")+COUNTIF('Creative Arts'!G4,"Yes")+COUNTIF(PE!G4,"Yes")+COUNTIF(Vocational!G4,"Yes")+COUNTIF(RE!G4,"Yes")+COUNTIF(IT!G4,"Yes")+COUNTIF(Tutorial!G4,"Yes")+COUNTIF(Business!G4,"Yes")+COUNTIF(Engineering!G4,"Yes")+COUNTIF('Design and tech'!G4,"Yes")+COUNTIF('Health and Social'!G4,"Yes")+COUNTIF(OTHER!G4,"Yes")</f>
        <v>0</v>
      </c>
      <c r="W4" s="48" t="s">
        <v>21</v>
      </c>
      <c r="X4" s="47">
        <f>COUNTIF(Maths!H4,"Yes")+COUNTIF(English!H4,"Yes")+COUNTIF(PSHE!H4,"Yes")+COUNTIF(Enrichment!H4,"Yes")+COUNTIF(Science!H4,"Yes")+COUNTIF(MFL!H4,"Yes")+COUNTIF('Food tech'!H4,"Yes")+COUNTIF(Humanities!H4,"Yes")+COUNTIF('Creative Arts'!H4,"Yes")+COUNTIF(PE!H4,"Yes")+COUNTIF(Vocational!H4,"Yes")+COUNTIF(RE!H4,"Yes")+COUNTIF(IT!H4,"Yes")+COUNTIF(Tutorial!H4,"Yes")+COUNTIF(Business!H4,"Yes")+COUNTIF(Engineering!H4,"Yes")+COUNTIF('Design and tech'!H4,"Yes")+COUNTIF('Health and Social'!H4,"Yes")+COUNTIF(OTHER!H4,"Yes")</f>
        <v>0</v>
      </c>
      <c r="Y4" s="48" t="s">
        <v>21</v>
      </c>
      <c r="Z4" s="47">
        <f>COUNTIF(Maths!I4,"Yes")+COUNTIF(English!I4,"Yes")+COUNTIF(PSHE!I4,"Yes")+COUNTIF(Enrichment!I4,"Yes")+COUNTIF(Science!I4,"Yes")+COUNTIF(MFL!I4,"Yes")+COUNTIF('Food tech'!I4,"Yes")+COUNTIF(Humanities!I4,"Yes")+COUNTIF('Creative Arts'!I4,"Yes")+COUNTIF(PE!I4,"Yes")+COUNTIF(Vocational!I4,"Yes")+COUNTIF(RE!I4,"Yes")+COUNTIF(IT!I4,"Yes")+COUNTIF(Tutorial!I4,"Yes")+COUNTIF(Business!I4,"Yes")+COUNTIF(Engineering!I4,"Yes")+COUNTIF('Design and tech'!I4,"Yes")+COUNTIF('Health and Social'!I4,"Yes")+COUNTIF(OTHER!I4,"Yes")</f>
        <v>0</v>
      </c>
      <c r="AA4" s="48" t="s">
        <v>21</v>
      </c>
      <c r="AB4" s="47">
        <f>COUNTIF(Maths!J4,"Yes")+COUNTIF(English!J4,"Yes")+COUNTIF(PSHE!J4,"Yes")+COUNTIF(Enrichment!J4,"Yes")+COUNTIF(Science!J4,"Yes")+COUNTIF(MFL!J4,"Yes")+COUNTIF('Food tech'!J4,"Yes")+COUNTIF(Humanities!J4,"Yes")+COUNTIF('Creative Arts'!J4,"Yes")+COUNTIF(PE!J4,"Yes")+COUNTIF(Vocational!J4,"Yes")+COUNTIF(RE!J4,"Yes")+COUNTIF(IT!J4,"Yes")+COUNTIF(Tutorial!J4,"Yes")+COUNTIF(Business!J4,"Yes")+COUNTIF(Engineering!J4,"Yes")+COUNTIF('Design and tech'!J4,"Yes")+COUNTIF('Health and Social'!J4,"Yes")+COUNTIF(OTHER!J4,"Yes")</f>
        <v>0</v>
      </c>
      <c r="AC4" s="48" t="s">
        <v>21</v>
      </c>
      <c r="AD4" s="47">
        <f>COUNTIF(Maths!K4,"Yes")+COUNTIF(English!K4,"Yes")+COUNTIF(PSHE!K4,"Yes")+COUNTIF(Enrichment!K4,"Yes")+COUNTIF(Science!K4,"Yes")+COUNTIF(MFL!K4,"Yes")+COUNTIF('Food tech'!K4,"Yes")+COUNTIF(Humanities!K4,"Yes")+COUNTIF('Creative Arts'!K4,"Yes")+COUNTIF(PE!K4,"Yes")+COUNTIF(Vocational!K4,"Yes")+COUNTIF(RE!K4,"Yes")+COUNTIF(IT!K4,"Yes")+COUNTIF(Tutorial!K4,"Yes")+COUNTIF(Business!K4,"Yes")+COUNTIF(Engineering!K4,"Yes")+COUNTIF('Design and tech'!K4,"Yes")+COUNTIF('Health and Social'!K4,"Yes")+COUNTIF(OTHER!K4,"Yes")</f>
        <v>0</v>
      </c>
      <c r="AE4" s="41" t="s">
        <v>99</v>
      </c>
      <c r="AF4" s="42" t="s">
        <v>21</v>
      </c>
      <c r="AG4" s="41">
        <f>COUNTIF(Science!$E4:$K4,"Yes")</f>
        <v>0</v>
      </c>
      <c r="AH4" s="41" t="s">
        <v>100</v>
      </c>
      <c r="AI4" s="42" t="s">
        <v>21</v>
      </c>
      <c r="AJ4" s="41">
        <f>COUNTIF(MFL!$E4:$K4,"Yes")</f>
        <v>0</v>
      </c>
      <c r="AK4" s="41" t="s">
        <v>101</v>
      </c>
      <c r="AL4" s="42" t="s">
        <v>21</v>
      </c>
      <c r="AM4" s="41">
        <f>COUNTIF('Food tech'!$E4:$K4,"Yes")</f>
        <v>0</v>
      </c>
      <c r="AN4" s="41" t="s">
        <v>103</v>
      </c>
      <c r="AO4" s="42" t="s">
        <v>21</v>
      </c>
      <c r="AP4" s="41">
        <f>COUNTIF(Humanities!$E4:$K4,"Yes")</f>
        <v>0</v>
      </c>
      <c r="AQ4" s="41" t="s">
        <v>104</v>
      </c>
      <c r="AR4" s="42" t="s">
        <v>21</v>
      </c>
      <c r="AS4" s="41">
        <f>COUNTIF('Creative Arts'!$E4:$K4,"Yes")</f>
        <v>0</v>
      </c>
      <c r="AT4" s="41" t="s">
        <v>105</v>
      </c>
      <c r="AU4" s="42" t="s">
        <v>21</v>
      </c>
      <c r="AV4" s="41">
        <f>COUNTIF(PE!$E4:$K4,"Yes")</f>
        <v>0</v>
      </c>
      <c r="AW4" s="41" t="s">
        <v>106</v>
      </c>
      <c r="AX4" s="42" t="s">
        <v>21</v>
      </c>
      <c r="AY4" s="41">
        <f>COUNTIF(Vocational!$E4:$K4,"Yes")</f>
        <v>0</v>
      </c>
      <c r="AZ4" s="41" t="s">
        <v>107</v>
      </c>
      <c r="BA4" s="42" t="s">
        <v>21</v>
      </c>
      <c r="BB4" s="41">
        <f>COUNTIF(RE!$E4:$K4,"Yes")</f>
        <v>0</v>
      </c>
      <c r="BC4" s="41" t="s">
        <v>108</v>
      </c>
      <c r="BD4" s="42" t="s">
        <v>21</v>
      </c>
      <c r="BE4" s="41">
        <f>COUNTIF(IT!$E4:$K4,"Yes")</f>
        <v>0</v>
      </c>
      <c r="BF4" s="41" t="s">
        <v>109</v>
      </c>
      <c r="BG4" s="42" t="s">
        <v>21</v>
      </c>
      <c r="BH4" s="41">
        <f>COUNTIF(Tutorial!$E4:$K4,"Yes")</f>
        <v>0</v>
      </c>
      <c r="BI4" s="41" t="s">
        <v>110</v>
      </c>
      <c r="BJ4" s="42" t="s">
        <v>21</v>
      </c>
      <c r="BK4" s="41">
        <f>COUNTIF(Business!$E4:$K4,"Yes")</f>
        <v>0</v>
      </c>
      <c r="BL4" s="41" t="s">
        <v>111</v>
      </c>
      <c r="BM4" s="42" t="s">
        <v>21</v>
      </c>
      <c r="BN4" s="41">
        <f>COUNTIF(Engineering!$E4:$K4,"Yes")</f>
        <v>0</v>
      </c>
      <c r="BO4" s="41" t="s">
        <v>112</v>
      </c>
      <c r="BP4" s="42" t="s">
        <v>21</v>
      </c>
      <c r="BQ4" s="41">
        <f>COUNTIF('Design and tech'!$E4:$K4,"Yes")</f>
        <v>0</v>
      </c>
      <c r="BR4" s="41" t="s">
        <v>113</v>
      </c>
      <c r="BS4" s="42" t="s">
        <v>21</v>
      </c>
      <c r="BT4" s="41">
        <f>COUNTIF('Health and Social'!$E4:$K4,"Yes")</f>
        <v>0</v>
      </c>
      <c r="BU4" s="41" t="s">
        <v>114</v>
      </c>
      <c r="BV4" s="42" t="s">
        <v>21</v>
      </c>
      <c r="BW4" s="41">
        <f>COUNTIF(OTHER!$E4:$K4,"Yes")</f>
        <v>0</v>
      </c>
    </row>
    <row r="5" spans="1:75" x14ac:dyDescent="0.35">
      <c r="A5" s="41" t="s">
        <v>95</v>
      </c>
      <c r="B5" s="42" t="s">
        <v>22</v>
      </c>
      <c r="C5" s="41">
        <f>COUNTIF(Maths!$E5:$K5,"Yes")</f>
        <v>0</v>
      </c>
      <c r="D5" s="41" t="s">
        <v>96</v>
      </c>
      <c r="E5" s="42" t="s">
        <v>22</v>
      </c>
      <c r="F5" s="41">
        <f>COUNTIF(English!$E5:$K5,"Yes")</f>
        <v>0</v>
      </c>
      <c r="G5" s="41" t="s">
        <v>97</v>
      </c>
      <c r="H5" s="42" t="s">
        <v>22</v>
      </c>
      <c r="I5" s="41">
        <f>COUNTIF(PSHE!$E5:$K5,"Yes")</f>
        <v>0</v>
      </c>
      <c r="J5" s="41" t="s">
        <v>98</v>
      </c>
      <c r="K5" s="42" t="s">
        <v>22</v>
      </c>
      <c r="L5" s="41">
        <f>COUNTIF(Enrichment!$E5:$K5,"Yes")</f>
        <v>0</v>
      </c>
      <c r="M5" s="44" t="s">
        <v>154</v>
      </c>
      <c r="N5" s="45" t="s">
        <v>22</v>
      </c>
      <c r="O5" s="44">
        <f t="shared" si="0"/>
        <v>0</v>
      </c>
      <c r="P5" s="44">
        <f t="shared" si="1"/>
        <v>0</v>
      </c>
      <c r="Q5" s="48" t="s">
        <v>22</v>
      </c>
      <c r="R5" s="47">
        <f>COUNTIF(Maths!E5,"Yes")+COUNTIF(English!E5,"Yes")+COUNTIF(PSHE!E5,"Yes")+COUNTIF(Enrichment!E5,"Yes")+COUNTIF(Science!E5,"Yes")+COUNTIF(MFL!E5,"Yes")+COUNTIF('Food tech'!E5,"Yes")+COUNTIF(Humanities!E5,"Yes")+COUNTIF('Creative Arts'!E5,"Yes")+COUNTIF(PE!E5,"Yes")+COUNTIF(Vocational!E5,"Yes")+COUNTIF(RE!E5,"Yes")+COUNTIF(IT!E5,"Yes")+COUNTIF(Tutorial!E5,"Yes")+COUNTIF(Business!E5,"Yes")+COUNTIF(Engineering!E5,"Yes")+COUNTIF('Design and tech'!E5,"Yes")+COUNTIF('Health and Social'!E5,"Yes")+COUNTIF(OTHER!E5,"Yes")</f>
        <v>0</v>
      </c>
      <c r="S5" s="48" t="s">
        <v>22</v>
      </c>
      <c r="T5" s="47">
        <f>COUNTIF(Maths!F5,"Yes")+COUNTIF(English!F5,"Yes")+COUNTIF(PSHE!F5,"Yes")+COUNTIF(Enrichment!F5,"Yes")+COUNTIF(Science!F5,"Yes")+COUNTIF(MFL!F5,"Yes")+COUNTIF('Food tech'!F5,"Yes")+COUNTIF(Humanities!F5,"Yes")+COUNTIF('Creative Arts'!F5,"Yes")+COUNTIF(PE!F5,"Yes")+COUNTIF(Vocational!F5,"Yes")+COUNTIF(RE!F5,"Yes")+COUNTIF(IT!F5,"Yes")+COUNTIF(Tutorial!F5,"Yes")+COUNTIF(Business!F5,"Yes")+COUNTIF(Engineering!F5,"Yes")+COUNTIF('Design and tech'!F5,"Yes")+COUNTIF('Health and Social'!F5,"Yes")+COUNTIF(OTHER!F5,"Yes")</f>
        <v>0</v>
      </c>
      <c r="U5" s="48" t="s">
        <v>22</v>
      </c>
      <c r="V5" s="47">
        <f>COUNTIF(Maths!G5,"Yes")+COUNTIF(English!G5,"Yes")+COUNTIF(PSHE!G5,"Yes")+COUNTIF(Enrichment!G5,"Yes")+COUNTIF(Science!G5,"Yes")+COUNTIF(MFL!G5,"Yes")+COUNTIF('Food tech'!G5,"Yes")+COUNTIF(Humanities!G5,"Yes")+COUNTIF('Creative Arts'!G5,"Yes")+COUNTIF(PE!G5,"Yes")+COUNTIF(Vocational!G5,"Yes")+COUNTIF(RE!G5,"Yes")+COUNTIF(IT!G5,"Yes")+COUNTIF(Tutorial!G5,"Yes")+COUNTIF(Business!G5,"Yes")+COUNTIF(Engineering!G5,"Yes")+COUNTIF('Design and tech'!G5,"Yes")+COUNTIF('Health and Social'!G5,"Yes")+COUNTIF(OTHER!G5,"Yes")</f>
        <v>0</v>
      </c>
      <c r="W5" s="48" t="s">
        <v>22</v>
      </c>
      <c r="X5" s="47">
        <f>COUNTIF(Maths!H5,"Yes")+COUNTIF(English!H5,"Yes")+COUNTIF(PSHE!H5,"Yes")+COUNTIF(Enrichment!H5,"Yes")+COUNTIF(Science!H5,"Yes")+COUNTIF(MFL!H5,"Yes")+COUNTIF('Food tech'!H5,"Yes")+COUNTIF(Humanities!H5,"Yes")+COUNTIF('Creative Arts'!H5,"Yes")+COUNTIF(PE!H5,"Yes")+COUNTIF(Vocational!H5,"Yes")+COUNTIF(RE!H5,"Yes")+COUNTIF(IT!H5,"Yes")+COUNTIF(Tutorial!H5,"Yes")+COUNTIF(Business!H5,"Yes")+COUNTIF(Engineering!H5,"Yes")+COUNTIF('Design and tech'!H5,"Yes")+COUNTIF('Health and Social'!H5,"Yes")+COUNTIF(OTHER!H5,"Yes")</f>
        <v>0</v>
      </c>
      <c r="Y5" s="48" t="s">
        <v>22</v>
      </c>
      <c r="Z5" s="47">
        <f>COUNTIF(Maths!I5,"Yes")+COUNTIF(English!I5,"Yes")+COUNTIF(PSHE!I5,"Yes")+COUNTIF(Enrichment!I5,"Yes")+COUNTIF(Science!I5,"Yes")+COUNTIF(MFL!I5,"Yes")+COUNTIF('Food tech'!I5,"Yes")+COUNTIF(Humanities!I5,"Yes")+COUNTIF('Creative Arts'!I5,"Yes")+COUNTIF(PE!I5,"Yes")+COUNTIF(Vocational!I5,"Yes")+COUNTIF(RE!I5,"Yes")+COUNTIF(IT!I5,"Yes")+COUNTIF(Tutorial!I5,"Yes")+COUNTIF(Business!I5,"Yes")+COUNTIF(Engineering!I5,"Yes")+COUNTIF('Design and tech'!I5,"Yes")+COUNTIF('Health and Social'!I5,"Yes")+COUNTIF(OTHER!I5,"Yes")</f>
        <v>0</v>
      </c>
      <c r="AA5" s="48" t="s">
        <v>22</v>
      </c>
      <c r="AB5" s="47">
        <f>COUNTIF(Maths!J5,"Yes")+COUNTIF(English!J5,"Yes")+COUNTIF(PSHE!J5,"Yes")+COUNTIF(Enrichment!J5,"Yes")+COUNTIF(Science!J5,"Yes")+COUNTIF(MFL!J5,"Yes")+COUNTIF('Food tech'!J5,"Yes")+COUNTIF(Humanities!J5,"Yes")+COUNTIF('Creative Arts'!J5,"Yes")+COUNTIF(PE!J5,"Yes")+COUNTIF(Vocational!J5,"Yes")+COUNTIF(RE!J5,"Yes")+COUNTIF(IT!J5,"Yes")+COUNTIF(Tutorial!J5,"Yes")+COUNTIF(Business!J5,"Yes")+COUNTIF(Engineering!J5,"Yes")+COUNTIF('Design and tech'!J5,"Yes")+COUNTIF('Health and Social'!J5,"Yes")+COUNTIF(OTHER!J5,"Yes")</f>
        <v>0</v>
      </c>
      <c r="AC5" s="48" t="s">
        <v>22</v>
      </c>
      <c r="AD5" s="47">
        <f>COUNTIF(Maths!K5,"Yes")+COUNTIF(English!K5,"Yes")+COUNTIF(PSHE!K5,"Yes")+COUNTIF(Enrichment!K5,"Yes")+COUNTIF(Science!K5,"Yes")+COUNTIF(MFL!K5,"Yes")+COUNTIF('Food tech'!K5,"Yes")+COUNTIF(Humanities!K5,"Yes")+COUNTIF('Creative Arts'!K5,"Yes")+COUNTIF(PE!K5,"Yes")+COUNTIF(Vocational!K5,"Yes")+COUNTIF(RE!K5,"Yes")+COUNTIF(IT!K5,"Yes")+COUNTIF(Tutorial!K5,"Yes")+COUNTIF(Business!K5,"Yes")+COUNTIF(Engineering!K5,"Yes")+COUNTIF('Design and tech'!K5,"Yes")+COUNTIF('Health and Social'!K5,"Yes")+COUNTIF(OTHER!K5,"Yes")</f>
        <v>0</v>
      </c>
      <c r="AE5" s="41" t="s">
        <v>99</v>
      </c>
      <c r="AF5" s="42" t="s">
        <v>22</v>
      </c>
      <c r="AG5" s="41">
        <f>COUNTIF(Science!$E5:$K5,"Yes")</f>
        <v>0</v>
      </c>
      <c r="AH5" s="41" t="s">
        <v>100</v>
      </c>
      <c r="AI5" s="42" t="s">
        <v>22</v>
      </c>
      <c r="AJ5" s="41">
        <f>COUNTIF(MFL!$E5:$K5,"Yes")</f>
        <v>0</v>
      </c>
      <c r="AK5" s="41" t="s">
        <v>101</v>
      </c>
      <c r="AL5" s="42" t="s">
        <v>22</v>
      </c>
      <c r="AM5" s="41">
        <f>COUNTIF('Food tech'!$E5:$K5,"Yes")</f>
        <v>0</v>
      </c>
      <c r="AN5" s="41" t="s">
        <v>103</v>
      </c>
      <c r="AO5" s="42" t="s">
        <v>22</v>
      </c>
      <c r="AP5" s="41">
        <f>COUNTIF(Humanities!$E5:$K5,"Yes")</f>
        <v>0</v>
      </c>
      <c r="AQ5" s="41" t="s">
        <v>104</v>
      </c>
      <c r="AR5" s="42" t="s">
        <v>22</v>
      </c>
      <c r="AS5" s="41">
        <f>COUNTIF('Creative Arts'!$E5:$K5,"Yes")</f>
        <v>0</v>
      </c>
      <c r="AT5" s="41" t="s">
        <v>105</v>
      </c>
      <c r="AU5" s="42" t="s">
        <v>22</v>
      </c>
      <c r="AV5" s="41">
        <f>COUNTIF(PE!$E5:$K5,"Yes")</f>
        <v>0</v>
      </c>
      <c r="AW5" s="41" t="s">
        <v>106</v>
      </c>
      <c r="AX5" s="42" t="s">
        <v>22</v>
      </c>
      <c r="AY5" s="41">
        <f>COUNTIF(Vocational!$E5:$K5,"Yes")</f>
        <v>0</v>
      </c>
      <c r="AZ5" s="41" t="s">
        <v>107</v>
      </c>
      <c r="BA5" s="42" t="s">
        <v>22</v>
      </c>
      <c r="BB5" s="41">
        <f>COUNTIF(RE!$E5:$K5,"Yes")</f>
        <v>0</v>
      </c>
      <c r="BC5" s="41" t="s">
        <v>108</v>
      </c>
      <c r="BD5" s="42" t="s">
        <v>22</v>
      </c>
      <c r="BE5" s="41">
        <f>COUNTIF(IT!$E5:$K5,"Yes")</f>
        <v>0</v>
      </c>
      <c r="BF5" s="41" t="s">
        <v>109</v>
      </c>
      <c r="BG5" s="42" t="s">
        <v>22</v>
      </c>
      <c r="BH5" s="41">
        <f>COUNTIF(Tutorial!$E5:$K5,"Yes")</f>
        <v>0</v>
      </c>
      <c r="BI5" s="41" t="s">
        <v>110</v>
      </c>
      <c r="BJ5" s="42" t="s">
        <v>22</v>
      </c>
      <c r="BK5" s="41">
        <f>COUNTIF(Business!$E5:$K5,"Yes")</f>
        <v>0</v>
      </c>
      <c r="BL5" s="41" t="s">
        <v>111</v>
      </c>
      <c r="BM5" s="42" t="s">
        <v>22</v>
      </c>
      <c r="BN5" s="41">
        <f>COUNTIF(Engineering!$E5:$K5,"Yes")</f>
        <v>0</v>
      </c>
      <c r="BO5" s="41" t="s">
        <v>112</v>
      </c>
      <c r="BP5" s="42" t="s">
        <v>22</v>
      </c>
      <c r="BQ5" s="41">
        <f>COUNTIF('Design and tech'!$E5:$K5,"Yes")</f>
        <v>0</v>
      </c>
      <c r="BR5" s="41" t="s">
        <v>113</v>
      </c>
      <c r="BS5" s="42" t="s">
        <v>22</v>
      </c>
      <c r="BT5" s="41">
        <f>COUNTIF('Health and Social'!$E5:$K5,"Yes")</f>
        <v>0</v>
      </c>
      <c r="BU5" s="41" t="s">
        <v>114</v>
      </c>
      <c r="BV5" s="42" t="s">
        <v>22</v>
      </c>
      <c r="BW5" s="41">
        <f>COUNTIF(OTHER!$E5:$K5,"Yes")</f>
        <v>0</v>
      </c>
    </row>
    <row r="6" spans="1:75" x14ac:dyDescent="0.35">
      <c r="A6" s="41" t="s">
        <v>95</v>
      </c>
      <c r="B6" s="42" t="s">
        <v>23</v>
      </c>
      <c r="C6" s="41">
        <f>COUNTIF(Maths!$E6:$K6,"Yes")</f>
        <v>0</v>
      </c>
      <c r="D6" s="41" t="s">
        <v>96</v>
      </c>
      <c r="E6" s="42" t="s">
        <v>23</v>
      </c>
      <c r="F6" s="41">
        <f>COUNTIF(English!$E6:$K6,"Yes")</f>
        <v>0</v>
      </c>
      <c r="G6" s="41" t="s">
        <v>97</v>
      </c>
      <c r="H6" s="42" t="s">
        <v>23</v>
      </c>
      <c r="I6" s="41">
        <f>COUNTIF(PSHE!$E6:$K6,"Yes")</f>
        <v>0</v>
      </c>
      <c r="J6" s="41" t="s">
        <v>98</v>
      </c>
      <c r="K6" s="42" t="s">
        <v>23</v>
      </c>
      <c r="L6" s="41">
        <f>COUNTIF(Enrichment!$E6:$K6,"Yes")</f>
        <v>0</v>
      </c>
      <c r="M6" s="44" t="s">
        <v>154</v>
      </c>
      <c r="N6" s="45" t="s">
        <v>23</v>
      </c>
      <c r="O6" s="44">
        <f t="shared" si="0"/>
        <v>0</v>
      </c>
      <c r="P6" s="44">
        <f t="shared" si="1"/>
        <v>0</v>
      </c>
      <c r="Q6" s="48" t="s">
        <v>23</v>
      </c>
      <c r="R6" s="47">
        <f>COUNTIF(Maths!E6,"Yes")+COUNTIF(English!E6,"Yes")+COUNTIF(PSHE!E6,"Yes")+COUNTIF(Enrichment!E6,"Yes")+COUNTIF(Science!E6,"Yes")+COUNTIF(MFL!E6,"Yes")+COUNTIF('Food tech'!E6,"Yes")+COUNTIF(Humanities!E6,"Yes")+COUNTIF('Creative Arts'!E6,"Yes")+COUNTIF(PE!E6,"Yes")+COUNTIF(Vocational!E6,"Yes")+COUNTIF(RE!E6,"Yes")+COUNTIF(IT!E6,"Yes")+COUNTIF(Tutorial!E6,"Yes")+COUNTIF(Business!E6,"Yes")+COUNTIF(Engineering!E6,"Yes")+COUNTIF('Design and tech'!E6,"Yes")+COUNTIF('Health and Social'!E6,"Yes")+COUNTIF(OTHER!E6,"Yes")</f>
        <v>0</v>
      </c>
      <c r="S6" s="48" t="s">
        <v>23</v>
      </c>
      <c r="T6" s="47">
        <f>COUNTIF(Maths!F6,"Yes")+COUNTIF(English!F6,"Yes")+COUNTIF(PSHE!F6,"Yes")+COUNTIF(Enrichment!F6,"Yes")+COUNTIF(Science!F6,"Yes")+COUNTIF(MFL!F6,"Yes")+COUNTIF('Food tech'!F6,"Yes")+COUNTIF(Humanities!F6,"Yes")+COUNTIF('Creative Arts'!F6,"Yes")+COUNTIF(PE!F6,"Yes")+COUNTIF(Vocational!F6,"Yes")+COUNTIF(RE!F6,"Yes")+COUNTIF(IT!F6,"Yes")+COUNTIF(Tutorial!F6,"Yes")+COUNTIF(Business!F6,"Yes")+COUNTIF(Engineering!F6,"Yes")+COUNTIF('Design and tech'!F6,"Yes")+COUNTIF('Health and Social'!F6,"Yes")+COUNTIF(OTHER!F6,"Yes")</f>
        <v>0</v>
      </c>
      <c r="U6" s="48" t="s">
        <v>23</v>
      </c>
      <c r="V6" s="47">
        <f>COUNTIF(Maths!G6,"Yes")+COUNTIF(English!G6,"Yes")+COUNTIF(PSHE!G6,"Yes")+COUNTIF(Enrichment!G6,"Yes")+COUNTIF(Science!G6,"Yes")+COUNTIF(MFL!G6,"Yes")+COUNTIF('Food tech'!G6,"Yes")+COUNTIF(Humanities!G6,"Yes")+COUNTIF('Creative Arts'!G6,"Yes")+COUNTIF(PE!G6,"Yes")+COUNTIF(Vocational!G6,"Yes")+COUNTIF(RE!G6,"Yes")+COUNTIF(IT!G6,"Yes")+COUNTIF(Tutorial!G6,"Yes")+COUNTIF(Business!G6,"Yes")+COUNTIF(Engineering!G6,"Yes")+COUNTIF('Design and tech'!G6,"Yes")+COUNTIF('Health and Social'!G6,"Yes")+COUNTIF(OTHER!G6,"Yes")</f>
        <v>0</v>
      </c>
      <c r="W6" s="48" t="s">
        <v>23</v>
      </c>
      <c r="X6" s="47">
        <f>COUNTIF(Maths!H6,"Yes")+COUNTIF(English!H6,"Yes")+COUNTIF(PSHE!H6,"Yes")+COUNTIF(Enrichment!H6,"Yes")+COUNTIF(Science!H6,"Yes")+COUNTIF(MFL!H6,"Yes")+COUNTIF('Food tech'!H6,"Yes")+COUNTIF(Humanities!H6,"Yes")+COUNTIF('Creative Arts'!H6,"Yes")+COUNTIF(PE!H6,"Yes")+COUNTIF(Vocational!H6,"Yes")+COUNTIF(RE!H6,"Yes")+COUNTIF(IT!H6,"Yes")+COUNTIF(Tutorial!H6,"Yes")+COUNTIF(Business!H6,"Yes")+COUNTIF(Engineering!H6,"Yes")+COUNTIF('Design and tech'!H6,"Yes")+COUNTIF('Health and Social'!H6,"Yes")+COUNTIF(OTHER!H6,"Yes")</f>
        <v>0</v>
      </c>
      <c r="Y6" s="48" t="s">
        <v>23</v>
      </c>
      <c r="Z6" s="47">
        <f>COUNTIF(Maths!I6,"Yes")+COUNTIF(English!I6,"Yes")+COUNTIF(PSHE!I6,"Yes")+COUNTIF(Enrichment!I6,"Yes")+COUNTIF(Science!I6,"Yes")+COUNTIF(MFL!I6,"Yes")+COUNTIF('Food tech'!I6,"Yes")+COUNTIF(Humanities!I6,"Yes")+COUNTIF('Creative Arts'!I6,"Yes")+COUNTIF(PE!I6,"Yes")+COUNTIF(Vocational!I6,"Yes")+COUNTIF(RE!I6,"Yes")+COUNTIF(IT!I6,"Yes")+COUNTIF(Tutorial!I6,"Yes")+COUNTIF(Business!I6,"Yes")+COUNTIF(Engineering!I6,"Yes")+COUNTIF('Design and tech'!I6,"Yes")+COUNTIF('Health and Social'!I6,"Yes")+COUNTIF(OTHER!I6,"Yes")</f>
        <v>0</v>
      </c>
      <c r="AA6" s="48" t="s">
        <v>23</v>
      </c>
      <c r="AB6" s="47">
        <f>COUNTIF(Maths!J6,"Yes")+COUNTIF(English!J6,"Yes")+COUNTIF(PSHE!J6,"Yes")+COUNTIF(Enrichment!J6,"Yes")+COUNTIF(Science!J6,"Yes")+COUNTIF(MFL!J6,"Yes")+COUNTIF('Food tech'!J6,"Yes")+COUNTIF(Humanities!J6,"Yes")+COUNTIF('Creative Arts'!J6,"Yes")+COUNTIF(PE!J6,"Yes")+COUNTIF(Vocational!J6,"Yes")+COUNTIF(RE!J6,"Yes")+COUNTIF(IT!J6,"Yes")+COUNTIF(Tutorial!J6,"Yes")+COUNTIF(Business!J6,"Yes")+COUNTIF(Engineering!J6,"Yes")+COUNTIF('Design and tech'!J6,"Yes")+COUNTIF('Health and Social'!J6,"Yes")+COUNTIF(OTHER!J6,"Yes")</f>
        <v>0</v>
      </c>
      <c r="AC6" s="48" t="s">
        <v>23</v>
      </c>
      <c r="AD6" s="47">
        <f>COUNTIF(Maths!K6,"Yes")+COUNTIF(English!K6,"Yes")+COUNTIF(PSHE!K6,"Yes")+COUNTIF(Enrichment!K6,"Yes")+COUNTIF(Science!K6,"Yes")+COUNTIF(MFL!K6,"Yes")+COUNTIF('Food tech'!K6,"Yes")+COUNTIF(Humanities!K6,"Yes")+COUNTIF('Creative Arts'!K6,"Yes")+COUNTIF(PE!K6,"Yes")+COUNTIF(Vocational!K6,"Yes")+COUNTIF(RE!K6,"Yes")+COUNTIF(IT!K6,"Yes")+COUNTIF(Tutorial!K6,"Yes")+COUNTIF(Business!K6,"Yes")+COUNTIF(Engineering!K6,"Yes")+COUNTIF('Design and tech'!K6,"Yes")+COUNTIF('Health and Social'!K6,"Yes")+COUNTIF(OTHER!K6,"Yes")</f>
        <v>0</v>
      </c>
      <c r="AE6" s="41" t="s">
        <v>99</v>
      </c>
      <c r="AF6" s="42" t="s">
        <v>23</v>
      </c>
      <c r="AG6" s="41">
        <f>COUNTIF(Science!$E6:$K6,"Yes")</f>
        <v>0</v>
      </c>
      <c r="AH6" s="41" t="s">
        <v>100</v>
      </c>
      <c r="AI6" s="42" t="s">
        <v>23</v>
      </c>
      <c r="AJ6" s="41">
        <f>COUNTIF(MFL!$E6:$K6,"Yes")</f>
        <v>0</v>
      </c>
      <c r="AK6" s="41" t="s">
        <v>101</v>
      </c>
      <c r="AL6" s="42" t="s">
        <v>23</v>
      </c>
      <c r="AM6" s="41">
        <f>COUNTIF('Food tech'!$E6:$K6,"Yes")</f>
        <v>0</v>
      </c>
      <c r="AN6" s="41" t="s">
        <v>103</v>
      </c>
      <c r="AO6" s="42" t="s">
        <v>23</v>
      </c>
      <c r="AP6" s="41">
        <f>COUNTIF(Humanities!$E6:$K6,"Yes")</f>
        <v>0</v>
      </c>
      <c r="AQ6" s="41" t="s">
        <v>104</v>
      </c>
      <c r="AR6" s="42" t="s">
        <v>23</v>
      </c>
      <c r="AS6" s="41">
        <f>COUNTIF('Creative Arts'!$E6:$K6,"Yes")</f>
        <v>0</v>
      </c>
      <c r="AT6" s="41" t="s">
        <v>105</v>
      </c>
      <c r="AU6" s="42" t="s">
        <v>23</v>
      </c>
      <c r="AV6" s="41">
        <f>COUNTIF(PE!$E6:$K6,"Yes")</f>
        <v>0</v>
      </c>
      <c r="AW6" s="41" t="s">
        <v>106</v>
      </c>
      <c r="AX6" s="42" t="s">
        <v>23</v>
      </c>
      <c r="AY6" s="41">
        <f>COUNTIF(Vocational!$E6:$K6,"Yes")</f>
        <v>0</v>
      </c>
      <c r="AZ6" s="41" t="s">
        <v>107</v>
      </c>
      <c r="BA6" s="42" t="s">
        <v>23</v>
      </c>
      <c r="BB6" s="41">
        <f>COUNTIF(RE!$E6:$K6,"Yes")</f>
        <v>0</v>
      </c>
      <c r="BC6" s="41" t="s">
        <v>108</v>
      </c>
      <c r="BD6" s="42" t="s">
        <v>23</v>
      </c>
      <c r="BE6" s="41">
        <f>COUNTIF(IT!$E6:$K6,"Yes")</f>
        <v>0</v>
      </c>
      <c r="BF6" s="41" t="s">
        <v>109</v>
      </c>
      <c r="BG6" s="42" t="s">
        <v>23</v>
      </c>
      <c r="BH6" s="41">
        <f>COUNTIF(Tutorial!$E6:$K6,"Yes")</f>
        <v>0</v>
      </c>
      <c r="BI6" s="41" t="s">
        <v>110</v>
      </c>
      <c r="BJ6" s="42" t="s">
        <v>23</v>
      </c>
      <c r="BK6" s="41">
        <f>COUNTIF(Business!$E6:$K6,"Yes")</f>
        <v>0</v>
      </c>
      <c r="BL6" s="41" t="s">
        <v>111</v>
      </c>
      <c r="BM6" s="42" t="s">
        <v>23</v>
      </c>
      <c r="BN6" s="41">
        <f>COUNTIF(Engineering!$E6:$K6,"Yes")</f>
        <v>0</v>
      </c>
      <c r="BO6" s="41" t="s">
        <v>112</v>
      </c>
      <c r="BP6" s="42" t="s">
        <v>23</v>
      </c>
      <c r="BQ6" s="41">
        <f>COUNTIF('Design and tech'!$E6:$K6,"Yes")</f>
        <v>0</v>
      </c>
      <c r="BR6" s="41" t="s">
        <v>113</v>
      </c>
      <c r="BS6" s="42" t="s">
        <v>23</v>
      </c>
      <c r="BT6" s="41">
        <f>COUNTIF('Health and Social'!$E6:$K6,"Yes")</f>
        <v>0</v>
      </c>
      <c r="BU6" s="41" t="s">
        <v>114</v>
      </c>
      <c r="BV6" s="42" t="s">
        <v>23</v>
      </c>
      <c r="BW6" s="41">
        <f>COUNTIF(OTHER!$E6:$K6,"Yes")</f>
        <v>0</v>
      </c>
    </row>
    <row r="7" spans="1:75" x14ac:dyDescent="0.35">
      <c r="A7" s="41" t="s">
        <v>95</v>
      </c>
      <c r="B7" s="42" t="s">
        <v>24</v>
      </c>
      <c r="C7" s="41">
        <f>COUNTIF(Maths!$E7:$K7,"Yes")</f>
        <v>0</v>
      </c>
      <c r="D7" s="41" t="s">
        <v>96</v>
      </c>
      <c r="E7" s="42" t="s">
        <v>24</v>
      </c>
      <c r="F7" s="41">
        <f>COUNTIF(English!$E7:$K7,"Yes")</f>
        <v>0</v>
      </c>
      <c r="G7" s="41" t="s">
        <v>97</v>
      </c>
      <c r="H7" s="42" t="s">
        <v>24</v>
      </c>
      <c r="I7" s="41">
        <f>COUNTIF(PSHE!$E7:$K7,"Yes")</f>
        <v>0</v>
      </c>
      <c r="J7" s="41" t="s">
        <v>98</v>
      </c>
      <c r="K7" s="42" t="s">
        <v>24</v>
      </c>
      <c r="L7" s="41">
        <f>COUNTIF(Enrichment!$E7:$K7,"Yes")</f>
        <v>0</v>
      </c>
      <c r="M7" s="44" t="s">
        <v>154</v>
      </c>
      <c r="N7" s="45" t="s">
        <v>24</v>
      </c>
      <c r="O7" s="44">
        <f t="shared" si="0"/>
        <v>0</v>
      </c>
      <c r="P7" s="44">
        <f t="shared" si="1"/>
        <v>0</v>
      </c>
      <c r="Q7" s="48" t="s">
        <v>24</v>
      </c>
      <c r="R7" s="47">
        <f>COUNTIF(Maths!E7,"Yes")+COUNTIF(English!E7,"Yes")+COUNTIF(PSHE!E7,"Yes")+COUNTIF(Enrichment!E7,"Yes")+COUNTIF(Science!E7,"Yes")+COUNTIF(MFL!E7,"Yes")+COUNTIF('Food tech'!E7,"Yes")+COUNTIF(Humanities!E7,"Yes")+COUNTIF('Creative Arts'!E7,"Yes")+COUNTIF(PE!E7,"Yes")+COUNTIF(Vocational!E7,"Yes")+COUNTIF(RE!E7,"Yes")+COUNTIF(IT!E7,"Yes")+COUNTIF(Tutorial!E7,"Yes")+COUNTIF(Business!E7,"Yes")+COUNTIF(Engineering!E7,"Yes")+COUNTIF('Design and tech'!E7,"Yes")+COUNTIF('Health and Social'!E7,"Yes")+COUNTIF(OTHER!E7,"Yes")</f>
        <v>0</v>
      </c>
      <c r="S7" s="48" t="s">
        <v>24</v>
      </c>
      <c r="T7" s="47">
        <f>COUNTIF(Maths!F7,"Yes")+COUNTIF(English!F7,"Yes")+COUNTIF(PSHE!F7,"Yes")+COUNTIF(Enrichment!F7,"Yes")+COUNTIF(Science!F7,"Yes")+COUNTIF(MFL!F7,"Yes")+COUNTIF('Food tech'!F7,"Yes")+COUNTIF(Humanities!F7,"Yes")+COUNTIF('Creative Arts'!F7,"Yes")+COUNTIF(PE!F7,"Yes")+COUNTIF(Vocational!F7,"Yes")+COUNTIF(RE!F7,"Yes")+COUNTIF(IT!F7,"Yes")+COUNTIF(Tutorial!F7,"Yes")+COUNTIF(Business!F7,"Yes")+COUNTIF(Engineering!F7,"Yes")+COUNTIF('Design and tech'!F7,"Yes")+COUNTIF('Health and Social'!F7,"Yes")+COUNTIF(OTHER!F7,"Yes")</f>
        <v>0</v>
      </c>
      <c r="U7" s="48" t="s">
        <v>24</v>
      </c>
      <c r="V7" s="47">
        <f>COUNTIF(Maths!G7,"Yes")+COUNTIF(English!G7,"Yes")+COUNTIF(PSHE!G7,"Yes")+COUNTIF(Enrichment!G7,"Yes")+COUNTIF(Science!G7,"Yes")+COUNTIF(MFL!G7,"Yes")+COUNTIF('Food tech'!G7,"Yes")+COUNTIF(Humanities!G7,"Yes")+COUNTIF('Creative Arts'!G7,"Yes")+COUNTIF(PE!G7,"Yes")+COUNTIF(Vocational!G7,"Yes")+COUNTIF(RE!G7,"Yes")+COUNTIF(IT!G7,"Yes")+COUNTIF(Tutorial!G7,"Yes")+COUNTIF(Business!G7,"Yes")+COUNTIF(Engineering!G7,"Yes")+COUNTIF('Design and tech'!G7,"Yes")+COUNTIF('Health and Social'!G7,"Yes")+COUNTIF(OTHER!G7,"Yes")</f>
        <v>0</v>
      </c>
      <c r="W7" s="48" t="s">
        <v>24</v>
      </c>
      <c r="X7" s="47">
        <f>COUNTIF(Maths!H7,"Yes")+COUNTIF(English!H7,"Yes")+COUNTIF(PSHE!H7,"Yes")+COUNTIF(Enrichment!H7,"Yes")+COUNTIF(Science!H7,"Yes")+COUNTIF(MFL!H7,"Yes")+COUNTIF('Food tech'!H7,"Yes")+COUNTIF(Humanities!H7,"Yes")+COUNTIF('Creative Arts'!H7,"Yes")+COUNTIF(PE!H7,"Yes")+COUNTIF(Vocational!H7,"Yes")+COUNTIF(RE!H7,"Yes")+COUNTIF(IT!H7,"Yes")+COUNTIF(Tutorial!H7,"Yes")+COUNTIF(Business!H7,"Yes")+COUNTIF(Engineering!H7,"Yes")+COUNTIF('Design and tech'!H7,"Yes")+COUNTIF('Health and Social'!H7,"Yes")+COUNTIF(OTHER!H7,"Yes")</f>
        <v>0</v>
      </c>
      <c r="Y7" s="48" t="s">
        <v>24</v>
      </c>
      <c r="Z7" s="47">
        <f>COUNTIF(Maths!I7,"Yes")+COUNTIF(English!I7,"Yes")+COUNTIF(PSHE!I7,"Yes")+COUNTIF(Enrichment!I7,"Yes")+COUNTIF(Science!I7,"Yes")+COUNTIF(MFL!I7,"Yes")+COUNTIF('Food tech'!I7,"Yes")+COUNTIF(Humanities!I7,"Yes")+COUNTIF('Creative Arts'!I7,"Yes")+COUNTIF(PE!I7,"Yes")+COUNTIF(Vocational!I7,"Yes")+COUNTIF(RE!I7,"Yes")+COUNTIF(IT!I7,"Yes")+COUNTIF(Tutorial!I7,"Yes")+COUNTIF(Business!I7,"Yes")+COUNTIF(Engineering!I7,"Yes")+COUNTIF('Design and tech'!I7,"Yes")+COUNTIF('Health and Social'!I7,"Yes")+COUNTIF(OTHER!I7,"Yes")</f>
        <v>0</v>
      </c>
      <c r="AA7" s="48" t="s">
        <v>24</v>
      </c>
      <c r="AB7" s="47">
        <f>COUNTIF(Maths!J7,"Yes")+COUNTIF(English!J7,"Yes")+COUNTIF(PSHE!J7,"Yes")+COUNTIF(Enrichment!J7,"Yes")+COUNTIF(Science!J7,"Yes")+COUNTIF(MFL!J7,"Yes")+COUNTIF('Food tech'!J7,"Yes")+COUNTIF(Humanities!J7,"Yes")+COUNTIF('Creative Arts'!J7,"Yes")+COUNTIF(PE!J7,"Yes")+COUNTIF(Vocational!J7,"Yes")+COUNTIF(RE!J7,"Yes")+COUNTIF(IT!J7,"Yes")+COUNTIF(Tutorial!J7,"Yes")+COUNTIF(Business!J7,"Yes")+COUNTIF(Engineering!J7,"Yes")+COUNTIF('Design and tech'!J7,"Yes")+COUNTIF('Health and Social'!J7,"Yes")+COUNTIF(OTHER!J7,"Yes")</f>
        <v>0</v>
      </c>
      <c r="AC7" s="48" t="s">
        <v>24</v>
      </c>
      <c r="AD7" s="47">
        <f>COUNTIF(Maths!K7,"Yes")+COUNTIF(English!K7,"Yes")+COUNTIF(PSHE!K7,"Yes")+COUNTIF(Enrichment!K7,"Yes")+COUNTIF(Science!K7,"Yes")+COUNTIF(MFL!K7,"Yes")+COUNTIF('Food tech'!K7,"Yes")+COUNTIF(Humanities!K7,"Yes")+COUNTIF('Creative Arts'!K7,"Yes")+COUNTIF(PE!K7,"Yes")+COUNTIF(Vocational!K7,"Yes")+COUNTIF(RE!K7,"Yes")+COUNTIF(IT!K7,"Yes")+COUNTIF(Tutorial!K7,"Yes")+COUNTIF(Business!K7,"Yes")+COUNTIF(Engineering!K7,"Yes")+COUNTIF('Design and tech'!K7,"Yes")+COUNTIF('Health and Social'!K7,"Yes")+COUNTIF(OTHER!K7,"Yes")</f>
        <v>0</v>
      </c>
      <c r="AE7" s="41" t="s">
        <v>99</v>
      </c>
      <c r="AF7" s="42" t="s">
        <v>24</v>
      </c>
      <c r="AG7" s="41">
        <f>COUNTIF(Science!$E7:$K7,"Yes")</f>
        <v>0</v>
      </c>
      <c r="AH7" s="41" t="s">
        <v>100</v>
      </c>
      <c r="AI7" s="42" t="s">
        <v>24</v>
      </c>
      <c r="AJ7" s="41">
        <f>COUNTIF(MFL!$E7:$K7,"Yes")</f>
        <v>0</v>
      </c>
      <c r="AK7" s="41" t="s">
        <v>101</v>
      </c>
      <c r="AL7" s="42" t="s">
        <v>24</v>
      </c>
      <c r="AM7" s="41">
        <f>COUNTIF('Food tech'!$E7:$K7,"Yes")</f>
        <v>0</v>
      </c>
      <c r="AN7" s="41" t="s">
        <v>103</v>
      </c>
      <c r="AO7" s="42" t="s">
        <v>24</v>
      </c>
      <c r="AP7" s="41">
        <f>COUNTIF(Humanities!$E7:$K7,"Yes")</f>
        <v>0</v>
      </c>
      <c r="AQ7" s="41" t="s">
        <v>104</v>
      </c>
      <c r="AR7" s="42" t="s">
        <v>24</v>
      </c>
      <c r="AS7" s="41">
        <f>COUNTIF('Creative Arts'!$E7:$K7,"Yes")</f>
        <v>0</v>
      </c>
      <c r="AT7" s="41" t="s">
        <v>105</v>
      </c>
      <c r="AU7" s="42" t="s">
        <v>24</v>
      </c>
      <c r="AV7" s="41">
        <f>COUNTIF(PE!$E7:$K7,"Yes")</f>
        <v>0</v>
      </c>
      <c r="AW7" s="41" t="s">
        <v>106</v>
      </c>
      <c r="AX7" s="42" t="s">
        <v>24</v>
      </c>
      <c r="AY7" s="41">
        <f>COUNTIF(Vocational!$E7:$K7,"Yes")</f>
        <v>0</v>
      </c>
      <c r="AZ7" s="41" t="s">
        <v>107</v>
      </c>
      <c r="BA7" s="42" t="s">
        <v>24</v>
      </c>
      <c r="BB7" s="41">
        <f>COUNTIF(RE!$E7:$K7,"Yes")</f>
        <v>0</v>
      </c>
      <c r="BC7" s="41" t="s">
        <v>108</v>
      </c>
      <c r="BD7" s="42" t="s">
        <v>24</v>
      </c>
      <c r="BE7" s="41">
        <f>COUNTIF(IT!$E7:$K7,"Yes")</f>
        <v>0</v>
      </c>
      <c r="BF7" s="41" t="s">
        <v>109</v>
      </c>
      <c r="BG7" s="42" t="s">
        <v>24</v>
      </c>
      <c r="BH7" s="41">
        <f>COUNTIF(Tutorial!$E7:$K7,"Yes")</f>
        <v>0</v>
      </c>
      <c r="BI7" s="41" t="s">
        <v>110</v>
      </c>
      <c r="BJ7" s="42" t="s">
        <v>24</v>
      </c>
      <c r="BK7" s="41">
        <f>COUNTIF(Business!$E7:$K7,"Yes")</f>
        <v>0</v>
      </c>
      <c r="BL7" s="41" t="s">
        <v>111</v>
      </c>
      <c r="BM7" s="42" t="s">
        <v>24</v>
      </c>
      <c r="BN7" s="41">
        <f>COUNTIF(Engineering!$E7:$K7,"Yes")</f>
        <v>0</v>
      </c>
      <c r="BO7" s="41" t="s">
        <v>112</v>
      </c>
      <c r="BP7" s="42" t="s">
        <v>24</v>
      </c>
      <c r="BQ7" s="41">
        <f>COUNTIF('Design and tech'!$E7:$K7,"Yes")</f>
        <v>0</v>
      </c>
      <c r="BR7" s="41" t="s">
        <v>113</v>
      </c>
      <c r="BS7" s="42" t="s">
        <v>24</v>
      </c>
      <c r="BT7" s="41">
        <f>COUNTIF('Health and Social'!$E7:$K7,"Yes")</f>
        <v>0</v>
      </c>
      <c r="BU7" s="41" t="s">
        <v>114</v>
      </c>
      <c r="BV7" s="42" t="s">
        <v>24</v>
      </c>
      <c r="BW7" s="41">
        <f>COUNTIF(OTHER!$E7:$K7,"Yes")</f>
        <v>0</v>
      </c>
    </row>
    <row r="8" spans="1:75" x14ac:dyDescent="0.35">
      <c r="A8" s="41" t="s">
        <v>95</v>
      </c>
      <c r="B8" s="42" t="s">
        <v>27</v>
      </c>
      <c r="C8" s="41">
        <f>COUNTIF(Maths!$E8:$K8,"Yes")</f>
        <v>0</v>
      </c>
      <c r="D8" s="41" t="s">
        <v>96</v>
      </c>
      <c r="E8" s="42" t="s">
        <v>27</v>
      </c>
      <c r="F8" s="41">
        <f>COUNTIF(English!$E8:$K8,"Yes")</f>
        <v>0</v>
      </c>
      <c r="G8" s="41" t="s">
        <v>97</v>
      </c>
      <c r="H8" s="42" t="s">
        <v>27</v>
      </c>
      <c r="I8" s="41">
        <f>COUNTIF(PSHE!$E8:$K8,"Yes")</f>
        <v>0</v>
      </c>
      <c r="J8" s="41" t="s">
        <v>98</v>
      </c>
      <c r="K8" s="42" t="s">
        <v>27</v>
      </c>
      <c r="L8" s="41">
        <f>COUNTIF(Enrichment!$E8:$K8,"Yes")</f>
        <v>0</v>
      </c>
      <c r="M8" s="44" t="s">
        <v>154</v>
      </c>
      <c r="N8" s="45" t="s">
        <v>27</v>
      </c>
      <c r="O8" s="44">
        <f t="shared" si="0"/>
        <v>0</v>
      </c>
      <c r="P8" s="44">
        <f t="shared" si="1"/>
        <v>0</v>
      </c>
      <c r="Q8" s="48" t="s">
        <v>27</v>
      </c>
      <c r="R8" s="47">
        <f>COUNTIF(Maths!E8,"Yes")+COUNTIF(English!E8,"Yes")+COUNTIF(PSHE!E8,"Yes")+COUNTIF(Enrichment!E8,"Yes")+COUNTIF(Science!E8,"Yes")+COUNTIF(MFL!E8,"Yes")+COUNTIF('Food tech'!E8,"Yes")+COUNTIF(Humanities!E8,"Yes")+COUNTIF('Creative Arts'!E8,"Yes")+COUNTIF(PE!E8,"Yes")+COUNTIF(Vocational!E8,"Yes")+COUNTIF(RE!E8,"Yes")+COUNTIF(IT!E8,"Yes")+COUNTIF(Tutorial!E8,"Yes")+COUNTIF(Business!E8,"Yes")+COUNTIF(Engineering!E8,"Yes")+COUNTIF('Design and tech'!E8,"Yes")+COUNTIF('Health and Social'!E8,"Yes")+COUNTIF(OTHER!E8,"Yes")</f>
        <v>0</v>
      </c>
      <c r="S8" s="48" t="s">
        <v>27</v>
      </c>
      <c r="T8" s="47">
        <f>COUNTIF(Maths!F8,"Yes")+COUNTIF(English!F8,"Yes")+COUNTIF(PSHE!F8,"Yes")+COUNTIF(Enrichment!F8,"Yes")+COUNTIF(Science!F8,"Yes")+COUNTIF(MFL!F8,"Yes")+COUNTIF('Food tech'!F8,"Yes")+COUNTIF(Humanities!F8,"Yes")+COUNTIF('Creative Arts'!F8,"Yes")+COUNTIF(PE!F8,"Yes")+COUNTIF(Vocational!F8,"Yes")+COUNTIF(RE!F8,"Yes")+COUNTIF(IT!F8,"Yes")+COUNTIF(Tutorial!F8,"Yes")+COUNTIF(Business!F8,"Yes")+COUNTIF(Engineering!F8,"Yes")+COUNTIF('Design and tech'!F8,"Yes")+COUNTIF('Health and Social'!F8,"Yes")+COUNTIF(OTHER!F8,"Yes")</f>
        <v>0</v>
      </c>
      <c r="U8" s="48" t="s">
        <v>27</v>
      </c>
      <c r="V8" s="47">
        <f>COUNTIF(Maths!G8,"Yes")+COUNTIF(English!G8,"Yes")+COUNTIF(PSHE!G8,"Yes")+COUNTIF(Enrichment!G8,"Yes")+COUNTIF(Science!G8,"Yes")+COUNTIF(MFL!G8,"Yes")+COUNTIF('Food tech'!G8,"Yes")+COUNTIF(Humanities!G8,"Yes")+COUNTIF('Creative Arts'!G8,"Yes")+COUNTIF(PE!G8,"Yes")+COUNTIF(Vocational!G8,"Yes")+COUNTIF(RE!G8,"Yes")+COUNTIF(IT!G8,"Yes")+COUNTIF(Tutorial!G8,"Yes")+COUNTIF(Business!G8,"Yes")+COUNTIF(Engineering!G8,"Yes")+COUNTIF('Design and tech'!G8,"Yes")+COUNTIF('Health and Social'!G8,"Yes")+COUNTIF(OTHER!G8,"Yes")</f>
        <v>0</v>
      </c>
      <c r="W8" s="48" t="s">
        <v>27</v>
      </c>
      <c r="X8" s="47">
        <f>COUNTIF(Maths!H8,"Yes")+COUNTIF(English!H8,"Yes")+COUNTIF(PSHE!H8,"Yes")+COUNTIF(Enrichment!H8,"Yes")+COUNTIF(Science!H8,"Yes")+COUNTIF(MFL!H8,"Yes")+COUNTIF('Food tech'!H8,"Yes")+COUNTIF(Humanities!H8,"Yes")+COUNTIF('Creative Arts'!H8,"Yes")+COUNTIF(PE!H8,"Yes")+COUNTIF(Vocational!H8,"Yes")+COUNTIF(RE!H8,"Yes")+COUNTIF(IT!H8,"Yes")+COUNTIF(Tutorial!H8,"Yes")+COUNTIF(Business!H8,"Yes")+COUNTIF(Engineering!H8,"Yes")+COUNTIF('Design and tech'!H8,"Yes")+COUNTIF('Health and Social'!H8,"Yes")+COUNTIF(OTHER!H8,"Yes")</f>
        <v>0</v>
      </c>
      <c r="Y8" s="48" t="s">
        <v>27</v>
      </c>
      <c r="Z8" s="47">
        <f>COUNTIF(Maths!I8,"Yes")+COUNTIF(English!I8,"Yes")+COUNTIF(PSHE!I8,"Yes")+COUNTIF(Enrichment!I8,"Yes")+COUNTIF(Science!I8,"Yes")+COUNTIF(MFL!I8,"Yes")+COUNTIF('Food tech'!I8,"Yes")+COUNTIF(Humanities!I8,"Yes")+COUNTIF('Creative Arts'!I8,"Yes")+COUNTIF(PE!I8,"Yes")+COUNTIF(Vocational!I8,"Yes")+COUNTIF(RE!I8,"Yes")+COUNTIF(IT!I8,"Yes")+COUNTIF(Tutorial!I8,"Yes")+COUNTIF(Business!I8,"Yes")+COUNTIF(Engineering!I8,"Yes")+COUNTIF('Design and tech'!I8,"Yes")+COUNTIF('Health and Social'!I8,"Yes")+COUNTIF(OTHER!I8,"Yes")</f>
        <v>0</v>
      </c>
      <c r="AA8" s="48" t="s">
        <v>27</v>
      </c>
      <c r="AB8" s="47">
        <f>COUNTIF(Maths!J8,"Yes")+COUNTIF(English!J8,"Yes")+COUNTIF(PSHE!J8,"Yes")+COUNTIF(Enrichment!J8,"Yes")+COUNTIF(Science!J8,"Yes")+COUNTIF(MFL!J8,"Yes")+COUNTIF('Food tech'!J8,"Yes")+COUNTIF(Humanities!J8,"Yes")+COUNTIF('Creative Arts'!J8,"Yes")+COUNTIF(PE!J8,"Yes")+COUNTIF(Vocational!J8,"Yes")+COUNTIF(RE!J8,"Yes")+COUNTIF(IT!J8,"Yes")+COUNTIF(Tutorial!J8,"Yes")+COUNTIF(Business!J8,"Yes")+COUNTIF(Engineering!J8,"Yes")+COUNTIF('Design and tech'!J8,"Yes")+COUNTIF('Health and Social'!J8,"Yes")+COUNTIF(OTHER!J8,"Yes")</f>
        <v>0</v>
      </c>
      <c r="AC8" s="48" t="s">
        <v>27</v>
      </c>
      <c r="AD8" s="47">
        <f>COUNTIF(Maths!K8,"Yes")+COUNTIF(English!K8,"Yes")+COUNTIF(PSHE!K8,"Yes")+COUNTIF(Enrichment!K8,"Yes")+COUNTIF(Science!K8,"Yes")+COUNTIF(MFL!K8,"Yes")+COUNTIF('Food tech'!K8,"Yes")+COUNTIF(Humanities!K8,"Yes")+COUNTIF('Creative Arts'!K8,"Yes")+COUNTIF(PE!K8,"Yes")+COUNTIF(Vocational!K8,"Yes")+COUNTIF(RE!K8,"Yes")+COUNTIF(IT!K8,"Yes")+COUNTIF(Tutorial!K8,"Yes")+COUNTIF(Business!K8,"Yes")+COUNTIF(Engineering!K8,"Yes")+COUNTIF('Design and tech'!K8,"Yes")+COUNTIF('Health and Social'!K8,"Yes")+COUNTIF(OTHER!K8,"Yes")</f>
        <v>0</v>
      </c>
      <c r="AE8" s="41" t="s">
        <v>99</v>
      </c>
      <c r="AF8" s="42" t="s">
        <v>27</v>
      </c>
      <c r="AG8" s="41">
        <f>COUNTIF(Science!$E8:$K8,"Yes")</f>
        <v>0</v>
      </c>
      <c r="AH8" s="41" t="s">
        <v>100</v>
      </c>
      <c r="AI8" s="42" t="s">
        <v>27</v>
      </c>
      <c r="AJ8" s="41">
        <f>COUNTIF(MFL!$E8:$K8,"Yes")</f>
        <v>0</v>
      </c>
      <c r="AK8" s="41" t="s">
        <v>101</v>
      </c>
      <c r="AL8" s="42" t="s">
        <v>27</v>
      </c>
      <c r="AM8" s="41">
        <f>COUNTIF('Food tech'!$E8:$K8,"Yes")</f>
        <v>0</v>
      </c>
      <c r="AN8" s="41" t="s">
        <v>103</v>
      </c>
      <c r="AO8" s="42" t="s">
        <v>27</v>
      </c>
      <c r="AP8" s="41">
        <f>COUNTIF(Humanities!$E8:$K8,"Yes")</f>
        <v>0</v>
      </c>
      <c r="AQ8" s="41" t="s">
        <v>104</v>
      </c>
      <c r="AR8" s="42" t="s">
        <v>27</v>
      </c>
      <c r="AS8" s="41">
        <f>COUNTIF('Creative Arts'!$E8:$K8,"Yes")</f>
        <v>0</v>
      </c>
      <c r="AT8" s="41" t="s">
        <v>105</v>
      </c>
      <c r="AU8" s="42" t="s">
        <v>27</v>
      </c>
      <c r="AV8" s="41">
        <f>COUNTIF(PE!$E8:$K8,"Yes")</f>
        <v>0</v>
      </c>
      <c r="AW8" s="41" t="s">
        <v>106</v>
      </c>
      <c r="AX8" s="42" t="s">
        <v>27</v>
      </c>
      <c r="AY8" s="41">
        <f>COUNTIF(Vocational!$E8:$K8,"Yes")</f>
        <v>0</v>
      </c>
      <c r="AZ8" s="41" t="s">
        <v>107</v>
      </c>
      <c r="BA8" s="42" t="s">
        <v>27</v>
      </c>
      <c r="BB8" s="41">
        <f>COUNTIF(RE!$E8:$K8,"Yes")</f>
        <v>0</v>
      </c>
      <c r="BC8" s="41" t="s">
        <v>108</v>
      </c>
      <c r="BD8" s="42" t="s">
        <v>27</v>
      </c>
      <c r="BE8" s="41">
        <f>COUNTIF(IT!$E8:$K8,"Yes")</f>
        <v>0</v>
      </c>
      <c r="BF8" s="41" t="s">
        <v>109</v>
      </c>
      <c r="BG8" s="42" t="s">
        <v>27</v>
      </c>
      <c r="BH8" s="41">
        <f>COUNTIF(Tutorial!$E8:$K8,"Yes")</f>
        <v>0</v>
      </c>
      <c r="BI8" s="41" t="s">
        <v>110</v>
      </c>
      <c r="BJ8" s="42" t="s">
        <v>27</v>
      </c>
      <c r="BK8" s="41">
        <f>COUNTIF(Business!$E8:$K8,"Yes")</f>
        <v>0</v>
      </c>
      <c r="BL8" s="41" t="s">
        <v>111</v>
      </c>
      <c r="BM8" s="42" t="s">
        <v>27</v>
      </c>
      <c r="BN8" s="41">
        <f>COUNTIF(Engineering!$E8:$K8,"Yes")</f>
        <v>0</v>
      </c>
      <c r="BO8" s="41" t="s">
        <v>112</v>
      </c>
      <c r="BP8" s="42" t="s">
        <v>27</v>
      </c>
      <c r="BQ8" s="41">
        <f>COUNTIF('Design and tech'!$E8:$K8,"Yes")</f>
        <v>0</v>
      </c>
      <c r="BR8" s="41" t="s">
        <v>113</v>
      </c>
      <c r="BS8" s="42" t="s">
        <v>27</v>
      </c>
      <c r="BT8" s="41">
        <f>COUNTIF('Health and Social'!$E8:$K8,"Yes")</f>
        <v>0</v>
      </c>
      <c r="BU8" s="41" t="s">
        <v>114</v>
      </c>
      <c r="BV8" s="42" t="s">
        <v>27</v>
      </c>
      <c r="BW8" s="41">
        <f>COUNTIF(OTHER!$E8:$K8,"Yes")</f>
        <v>0</v>
      </c>
    </row>
    <row r="9" spans="1:75" x14ac:dyDescent="0.35">
      <c r="A9" s="41" t="s">
        <v>95</v>
      </c>
      <c r="B9" s="42" t="s">
        <v>28</v>
      </c>
      <c r="C9" s="41">
        <f>COUNTIF(Maths!$E9:$K9,"Yes")</f>
        <v>0</v>
      </c>
      <c r="D9" s="41" t="s">
        <v>96</v>
      </c>
      <c r="E9" s="42" t="s">
        <v>28</v>
      </c>
      <c r="F9" s="41">
        <f>COUNTIF(English!$E9:$K9,"Yes")</f>
        <v>0</v>
      </c>
      <c r="G9" s="41" t="s">
        <v>97</v>
      </c>
      <c r="H9" s="42" t="s">
        <v>28</v>
      </c>
      <c r="I9" s="41">
        <f>COUNTIF(PSHE!$E9:$K9,"Yes")</f>
        <v>0</v>
      </c>
      <c r="J9" s="41" t="s">
        <v>98</v>
      </c>
      <c r="K9" s="42" t="s">
        <v>28</v>
      </c>
      <c r="L9" s="41">
        <f>COUNTIF(Enrichment!$E9:$K9,"Yes")</f>
        <v>0</v>
      </c>
      <c r="M9" s="44" t="s">
        <v>154</v>
      </c>
      <c r="N9" s="45" t="s">
        <v>28</v>
      </c>
      <c r="O9" s="44">
        <f t="shared" si="0"/>
        <v>0</v>
      </c>
      <c r="P9" s="44">
        <f t="shared" si="1"/>
        <v>0</v>
      </c>
      <c r="Q9" s="48" t="s">
        <v>28</v>
      </c>
      <c r="R9" s="47">
        <f>COUNTIF(Maths!E9,"Yes")+COUNTIF(English!E9,"Yes")+COUNTIF(PSHE!E9,"Yes")+COUNTIF(Enrichment!E9,"Yes")+COUNTIF(Science!E9,"Yes")+COUNTIF(MFL!E9,"Yes")+COUNTIF('Food tech'!E9,"Yes")+COUNTIF(Humanities!E9,"Yes")+COUNTIF('Creative Arts'!E9,"Yes")+COUNTIF(PE!E9,"Yes")+COUNTIF(Vocational!E9,"Yes")+COUNTIF(RE!E9,"Yes")+COUNTIF(IT!E9,"Yes")+COUNTIF(Tutorial!E9,"Yes")+COUNTIF(Business!E9,"Yes")+COUNTIF(Engineering!E9,"Yes")+COUNTIF('Design and tech'!E9,"Yes")+COUNTIF('Health and Social'!E9,"Yes")+COUNTIF(OTHER!E9,"Yes")</f>
        <v>0</v>
      </c>
      <c r="S9" s="48" t="s">
        <v>28</v>
      </c>
      <c r="T9" s="47">
        <f>COUNTIF(Maths!F9,"Yes")+COUNTIF(English!F9,"Yes")+COUNTIF(PSHE!F9,"Yes")+COUNTIF(Enrichment!F9,"Yes")+COUNTIF(Science!F9,"Yes")+COUNTIF(MFL!F9,"Yes")+COUNTIF('Food tech'!F9,"Yes")+COUNTIF(Humanities!F9,"Yes")+COUNTIF('Creative Arts'!F9,"Yes")+COUNTIF(PE!F9,"Yes")+COUNTIF(Vocational!F9,"Yes")+COUNTIF(RE!F9,"Yes")+COUNTIF(IT!F9,"Yes")+COUNTIF(Tutorial!F9,"Yes")+COUNTIF(Business!F9,"Yes")+COUNTIF(Engineering!F9,"Yes")+COUNTIF('Design and tech'!F9,"Yes")+COUNTIF('Health and Social'!F9,"Yes")+COUNTIF(OTHER!F9,"Yes")</f>
        <v>0</v>
      </c>
      <c r="U9" s="48" t="s">
        <v>28</v>
      </c>
      <c r="V9" s="47">
        <f>COUNTIF(Maths!G9,"Yes")+COUNTIF(English!G9,"Yes")+COUNTIF(PSHE!G9,"Yes")+COUNTIF(Enrichment!G9,"Yes")+COUNTIF(Science!G9,"Yes")+COUNTIF(MFL!G9,"Yes")+COUNTIF('Food tech'!G9,"Yes")+COUNTIF(Humanities!G9,"Yes")+COUNTIF('Creative Arts'!G9,"Yes")+COUNTIF(PE!G9,"Yes")+COUNTIF(Vocational!G9,"Yes")+COUNTIF(RE!G9,"Yes")+COUNTIF(IT!G9,"Yes")+COUNTIF(Tutorial!G9,"Yes")+COUNTIF(Business!G9,"Yes")+COUNTIF(Engineering!G9,"Yes")+COUNTIF('Design and tech'!G9,"Yes")+COUNTIF('Health and Social'!G9,"Yes")+COUNTIF(OTHER!G9,"Yes")</f>
        <v>0</v>
      </c>
      <c r="W9" s="48" t="s">
        <v>28</v>
      </c>
      <c r="X9" s="47">
        <f>COUNTIF(Maths!H9,"Yes")+COUNTIF(English!H9,"Yes")+COUNTIF(PSHE!H9,"Yes")+COUNTIF(Enrichment!H9,"Yes")+COUNTIF(Science!H9,"Yes")+COUNTIF(MFL!H9,"Yes")+COUNTIF('Food tech'!H9,"Yes")+COUNTIF(Humanities!H9,"Yes")+COUNTIF('Creative Arts'!H9,"Yes")+COUNTIF(PE!H9,"Yes")+COUNTIF(Vocational!H9,"Yes")+COUNTIF(RE!H9,"Yes")+COUNTIF(IT!H9,"Yes")+COUNTIF(Tutorial!H9,"Yes")+COUNTIF(Business!H9,"Yes")+COUNTIF(Engineering!H9,"Yes")+COUNTIF('Design and tech'!H9,"Yes")+COUNTIF('Health and Social'!H9,"Yes")+COUNTIF(OTHER!H9,"Yes")</f>
        <v>0</v>
      </c>
      <c r="Y9" s="48" t="s">
        <v>28</v>
      </c>
      <c r="Z9" s="47">
        <f>COUNTIF(Maths!I9,"Yes")+COUNTIF(English!I9,"Yes")+COUNTIF(PSHE!I9,"Yes")+COUNTIF(Enrichment!I9,"Yes")+COUNTIF(Science!I9,"Yes")+COUNTIF(MFL!I9,"Yes")+COUNTIF('Food tech'!I9,"Yes")+COUNTIF(Humanities!I9,"Yes")+COUNTIF('Creative Arts'!I9,"Yes")+COUNTIF(PE!I9,"Yes")+COUNTIF(Vocational!I9,"Yes")+COUNTIF(RE!I9,"Yes")+COUNTIF(IT!I9,"Yes")+COUNTIF(Tutorial!I9,"Yes")+COUNTIF(Business!I9,"Yes")+COUNTIF(Engineering!I9,"Yes")+COUNTIF('Design and tech'!I9,"Yes")+COUNTIF('Health and Social'!I9,"Yes")+COUNTIF(OTHER!I9,"Yes")</f>
        <v>0</v>
      </c>
      <c r="AA9" s="48" t="s">
        <v>28</v>
      </c>
      <c r="AB9" s="47">
        <f>COUNTIF(Maths!J9,"Yes")+COUNTIF(English!J9,"Yes")+COUNTIF(PSHE!J9,"Yes")+COUNTIF(Enrichment!J9,"Yes")+COUNTIF(Science!J9,"Yes")+COUNTIF(MFL!J9,"Yes")+COUNTIF('Food tech'!J9,"Yes")+COUNTIF(Humanities!J9,"Yes")+COUNTIF('Creative Arts'!J9,"Yes")+COUNTIF(PE!J9,"Yes")+COUNTIF(Vocational!J9,"Yes")+COUNTIF(RE!J9,"Yes")+COUNTIF(IT!J9,"Yes")+COUNTIF(Tutorial!J9,"Yes")+COUNTIF(Business!J9,"Yes")+COUNTIF(Engineering!J9,"Yes")+COUNTIF('Design and tech'!J9,"Yes")+COUNTIF('Health and Social'!J9,"Yes")+COUNTIF(OTHER!J9,"Yes")</f>
        <v>0</v>
      </c>
      <c r="AC9" s="48" t="s">
        <v>28</v>
      </c>
      <c r="AD9" s="47">
        <f>COUNTIF(Maths!K9,"Yes")+COUNTIF(English!K9,"Yes")+COUNTIF(PSHE!K9,"Yes")+COUNTIF(Enrichment!K9,"Yes")+COUNTIF(Science!K9,"Yes")+COUNTIF(MFL!K9,"Yes")+COUNTIF('Food tech'!K9,"Yes")+COUNTIF(Humanities!K9,"Yes")+COUNTIF('Creative Arts'!K9,"Yes")+COUNTIF(PE!K9,"Yes")+COUNTIF(Vocational!K9,"Yes")+COUNTIF(RE!K9,"Yes")+COUNTIF(IT!K9,"Yes")+COUNTIF(Tutorial!K9,"Yes")+COUNTIF(Business!K9,"Yes")+COUNTIF(Engineering!K9,"Yes")+COUNTIF('Design and tech'!K9,"Yes")+COUNTIF('Health and Social'!K9,"Yes")+COUNTIF(OTHER!K9,"Yes")</f>
        <v>0</v>
      </c>
      <c r="AE9" s="41" t="s">
        <v>99</v>
      </c>
      <c r="AF9" s="42" t="s">
        <v>28</v>
      </c>
      <c r="AG9" s="41">
        <f>COUNTIF(Science!$E9:$K9,"Yes")</f>
        <v>0</v>
      </c>
      <c r="AH9" s="41" t="s">
        <v>100</v>
      </c>
      <c r="AI9" s="42" t="s">
        <v>28</v>
      </c>
      <c r="AJ9" s="41">
        <f>COUNTIF(MFL!$E9:$K9,"Yes")</f>
        <v>0</v>
      </c>
      <c r="AK9" s="41" t="s">
        <v>101</v>
      </c>
      <c r="AL9" s="42" t="s">
        <v>28</v>
      </c>
      <c r="AM9" s="41">
        <f>COUNTIF('Food tech'!$E9:$K9,"Yes")</f>
        <v>0</v>
      </c>
      <c r="AN9" s="41" t="s">
        <v>103</v>
      </c>
      <c r="AO9" s="42" t="s">
        <v>28</v>
      </c>
      <c r="AP9" s="41">
        <f>COUNTIF(Humanities!$E9:$K9,"Yes")</f>
        <v>0</v>
      </c>
      <c r="AQ9" s="41" t="s">
        <v>104</v>
      </c>
      <c r="AR9" s="42" t="s">
        <v>28</v>
      </c>
      <c r="AS9" s="41">
        <f>COUNTIF('Creative Arts'!$E9:$K9,"Yes")</f>
        <v>0</v>
      </c>
      <c r="AT9" s="41" t="s">
        <v>105</v>
      </c>
      <c r="AU9" s="42" t="s">
        <v>28</v>
      </c>
      <c r="AV9" s="41">
        <f>COUNTIF(PE!$E9:$K9,"Yes")</f>
        <v>0</v>
      </c>
      <c r="AW9" s="41" t="s">
        <v>106</v>
      </c>
      <c r="AX9" s="42" t="s">
        <v>28</v>
      </c>
      <c r="AY9" s="41">
        <f>COUNTIF(Vocational!$E9:$K9,"Yes")</f>
        <v>0</v>
      </c>
      <c r="AZ9" s="41" t="s">
        <v>107</v>
      </c>
      <c r="BA9" s="42" t="s">
        <v>28</v>
      </c>
      <c r="BB9" s="41">
        <f>COUNTIF(RE!$E9:$K9,"Yes")</f>
        <v>0</v>
      </c>
      <c r="BC9" s="41" t="s">
        <v>108</v>
      </c>
      <c r="BD9" s="42" t="s">
        <v>28</v>
      </c>
      <c r="BE9" s="41">
        <f>COUNTIF(IT!$E9:$K9,"Yes")</f>
        <v>0</v>
      </c>
      <c r="BF9" s="41" t="s">
        <v>109</v>
      </c>
      <c r="BG9" s="42" t="s">
        <v>28</v>
      </c>
      <c r="BH9" s="41">
        <f>COUNTIF(Tutorial!$E9:$K9,"Yes")</f>
        <v>0</v>
      </c>
      <c r="BI9" s="41" t="s">
        <v>110</v>
      </c>
      <c r="BJ9" s="42" t="s">
        <v>28</v>
      </c>
      <c r="BK9" s="41">
        <f>COUNTIF(Business!$E9:$K9,"Yes")</f>
        <v>0</v>
      </c>
      <c r="BL9" s="41" t="s">
        <v>111</v>
      </c>
      <c r="BM9" s="42" t="s">
        <v>28</v>
      </c>
      <c r="BN9" s="41">
        <f>COUNTIF(Engineering!$E9:$K9,"Yes")</f>
        <v>0</v>
      </c>
      <c r="BO9" s="41" t="s">
        <v>112</v>
      </c>
      <c r="BP9" s="42" t="s">
        <v>28</v>
      </c>
      <c r="BQ9" s="41">
        <f>COUNTIF('Design and tech'!$E9:$K9,"Yes")</f>
        <v>0</v>
      </c>
      <c r="BR9" s="41" t="s">
        <v>113</v>
      </c>
      <c r="BS9" s="42" t="s">
        <v>28</v>
      </c>
      <c r="BT9" s="41">
        <f>COUNTIF('Health and Social'!$E9:$K9,"Yes")</f>
        <v>0</v>
      </c>
      <c r="BU9" s="41" t="s">
        <v>114</v>
      </c>
      <c r="BV9" s="42" t="s">
        <v>28</v>
      </c>
      <c r="BW9" s="41">
        <f>COUNTIF(OTHER!$E9:$K9,"Yes")</f>
        <v>0</v>
      </c>
    </row>
    <row r="10" spans="1:75" x14ac:dyDescent="0.35">
      <c r="A10" s="41" t="s">
        <v>95</v>
      </c>
      <c r="B10" s="42" t="s">
        <v>29</v>
      </c>
      <c r="C10" s="41">
        <f>COUNTIF(Maths!$E10:$K10,"Yes")</f>
        <v>0</v>
      </c>
      <c r="D10" s="41" t="s">
        <v>96</v>
      </c>
      <c r="E10" s="42" t="s">
        <v>29</v>
      </c>
      <c r="F10" s="41">
        <f>COUNTIF(English!$E10:$K10,"Yes")</f>
        <v>0</v>
      </c>
      <c r="G10" s="41" t="s">
        <v>97</v>
      </c>
      <c r="H10" s="42" t="s">
        <v>29</v>
      </c>
      <c r="I10" s="41">
        <f>COUNTIF(PSHE!$E10:$K10,"Yes")</f>
        <v>0</v>
      </c>
      <c r="J10" s="41" t="s">
        <v>98</v>
      </c>
      <c r="K10" s="42" t="s">
        <v>29</v>
      </c>
      <c r="L10" s="41">
        <f>COUNTIF(Enrichment!$E10:$K10,"Yes")</f>
        <v>0</v>
      </c>
      <c r="M10" s="44" t="s">
        <v>154</v>
      </c>
      <c r="N10" s="45" t="s">
        <v>29</v>
      </c>
      <c r="O10" s="44">
        <f t="shared" si="0"/>
        <v>0</v>
      </c>
      <c r="P10" s="44">
        <f t="shared" si="1"/>
        <v>0</v>
      </c>
      <c r="Q10" s="48" t="s">
        <v>29</v>
      </c>
      <c r="R10" s="47">
        <f>COUNTIF(Maths!E10,"Yes")+COUNTIF(English!E10,"Yes")+COUNTIF(PSHE!E10,"Yes")+COUNTIF(Enrichment!E10,"Yes")+COUNTIF(Science!E10,"Yes")+COUNTIF(MFL!E10,"Yes")+COUNTIF('Food tech'!E10,"Yes")+COUNTIF(Humanities!E10,"Yes")+COUNTIF('Creative Arts'!E10,"Yes")+COUNTIF(PE!E10,"Yes")+COUNTIF(Vocational!E10,"Yes")+COUNTIF(RE!E10,"Yes")+COUNTIF(IT!E10,"Yes")+COUNTIF(Tutorial!E10,"Yes")+COUNTIF(Business!E10,"Yes")+COUNTIF(Engineering!E10,"Yes")+COUNTIF('Design and tech'!E10,"Yes")+COUNTIF('Health and Social'!E10,"Yes")+COUNTIF(OTHER!E10,"Yes")</f>
        <v>0</v>
      </c>
      <c r="S10" s="48" t="s">
        <v>29</v>
      </c>
      <c r="T10" s="47">
        <f>COUNTIF(Maths!F10,"Yes")+COUNTIF(English!F10,"Yes")+COUNTIF(PSHE!F10,"Yes")+COUNTIF(Enrichment!F10,"Yes")+COUNTIF(Science!F10,"Yes")+COUNTIF(MFL!F10,"Yes")+COUNTIF('Food tech'!F10,"Yes")+COUNTIF(Humanities!F10,"Yes")+COUNTIF('Creative Arts'!F10,"Yes")+COUNTIF(PE!F10,"Yes")+COUNTIF(Vocational!F10,"Yes")+COUNTIF(RE!F10,"Yes")+COUNTIF(IT!F10,"Yes")+COUNTIF(Tutorial!F10,"Yes")+COUNTIF(Business!F10,"Yes")+COUNTIF(Engineering!F10,"Yes")+COUNTIF('Design and tech'!F10,"Yes")+COUNTIF('Health and Social'!F10,"Yes")+COUNTIF(OTHER!F10,"Yes")</f>
        <v>0</v>
      </c>
      <c r="U10" s="48" t="s">
        <v>29</v>
      </c>
      <c r="V10" s="47">
        <f>COUNTIF(Maths!G10,"Yes")+COUNTIF(English!G10,"Yes")+COUNTIF(PSHE!G10,"Yes")+COUNTIF(Enrichment!G10,"Yes")+COUNTIF(Science!G10,"Yes")+COUNTIF(MFL!G10,"Yes")+COUNTIF('Food tech'!G10,"Yes")+COUNTIF(Humanities!G10,"Yes")+COUNTIF('Creative Arts'!G10,"Yes")+COUNTIF(PE!G10,"Yes")+COUNTIF(Vocational!G10,"Yes")+COUNTIF(RE!G10,"Yes")+COUNTIF(IT!G10,"Yes")+COUNTIF(Tutorial!G10,"Yes")+COUNTIF(Business!G10,"Yes")+COUNTIF(Engineering!G10,"Yes")+COUNTIF('Design and tech'!G10,"Yes")+COUNTIF('Health and Social'!G10,"Yes")+COUNTIF(OTHER!G10,"Yes")</f>
        <v>0</v>
      </c>
      <c r="W10" s="48" t="s">
        <v>29</v>
      </c>
      <c r="X10" s="47">
        <f>COUNTIF(Maths!H10,"Yes")+COUNTIF(English!H10,"Yes")+COUNTIF(PSHE!H10,"Yes")+COUNTIF(Enrichment!H10,"Yes")+COUNTIF(Science!H10,"Yes")+COUNTIF(MFL!H10,"Yes")+COUNTIF('Food tech'!H10,"Yes")+COUNTIF(Humanities!H10,"Yes")+COUNTIF('Creative Arts'!H10,"Yes")+COUNTIF(PE!H10,"Yes")+COUNTIF(Vocational!H10,"Yes")+COUNTIF(RE!H10,"Yes")+COUNTIF(IT!H10,"Yes")+COUNTIF(Tutorial!H10,"Yes")+COUNTIF(Business!H10,"Yes")+COUNTIF(Engineering!H10,"Yes")+COUNTIF('Design and tech'!H10,"Yes")+COUNTIF('Health and Social'!H10,"Yes")+COUNTIF(OTHER!H10,"Yes")</f>
        <v>0</v>
      </c>
      <c r="Y10" s="48" t="s">
        <v>29</v>
      </c>
      <c r="Z10" s="47">
        <f>COUNTIF(Maths!I10,"Yes")+COUNTIF(English!I10,"Yes")+COUNTIF(PSHE!I10,"Yes")+COUNTIF(Enrichment!I10,"Yes")+COUNTIF(Science!I10,"Yes")+COUNTIF(MFL!I10,"Yes")+COUNTIF('Food tech'!I10,"Yes")+COUNTIF(Humanities!I10,"Yes")+COUNTIF('Creative Arts'!I10,"Yes")+COUNTIF(PE!I10,"Yes")+COUNTIF(Vocational!I10,"Yes")+COUNTIF(RE!I10,"Yes")+COUNTIF(IT!I10,"Yes")+COUNTIF(Tutorial!I10,"Yes")+COUNTIF(Business!I10,"Yes")+COUNTIF(Engineering!I10,"Yes")+COUNTIF('Design and tech'!I10,"Yes")+COUNTIF('Health and Social'!I10,"Yes")+COUNTIF(OTHER!I10,"Yes")</f>
        <v>0</v>
      </c>
      <c r="AA10" s="48" t="s">
        <v>29</v>
      </c>
      <c r="AB10" s="47">
        <f>COUNTIF(Maths!J10,"Yes")+COUNTIF(English!J10,"Yes")+COUNTIF(PSHE!J10,"Yes")+COUNTIF(Enrichment!J10,"Yes")+COUNTIF(Science!J10,"Yes")+COUNTIF(MFL!J10,"Yes")+COUNTIF('Food tech'!J10,"Yes")+COUNTIF(Humanities!J10,"Yes")+COUNTIF('Creative Arts'!J10,"Yes")+COUNTIF(PE!J10,"Yes")+COUNTIF(Vocational!J10,"Yes")+COUNTIF(RE!J10,"Yes")+COUNTIF(IT!J10,"Yes")+COUNTIF(Tutorial!J10,"Yes")+COUNTIF(Business!J10,"Yes")+COUNTIF(Engineering!J10,"Yes")+COUNTIF('Design and tech'!J10,"Yes")+COUNTIF('Health and Social'!J10,"Yes")+COUNTIF(OTHER!J10,"Yes")</f>
        <v>0</v>
      </c>
      <c r="AC10" s="48" t="s">
        <v>29</v>
      </c>
      <c r="AD10" s="47">
        <f>COUNTIF(Maths!K10,"Yes")+COUNTIF(English!K10,"Yes")+COUNTIF(PSHE!K10,"Yes")+COUNTIF(Enrichment!K10,"Yes")+COUNTIF(Science!K10,"Yes")+COUNTIF(MFL!K10,"Yes")+COUNTIF('Food tech'!K10,"Yes")+COUNTIF(Humanities!K10,"Yes")+COUNTIF('Creative Arts'!K10,"Yes")+COUNTIF(PE!K10,"Yes")+COUNTIF(Vocational!K10,"Yes")+COUNTIF(RE!K10,"Yes")+COUNTIF(IT!K10,"Yes")+COUNTIF(Tutorial!K10,"Yes")+COUNTIF(Business!K10,"Yes")+COUNTIF(Engineering!K10,"Yes")+COUNTIF('Design and tech'!K10,"Yes")+COUNTIF('Health and Social'!K10,"Yes")+COUNTIF(OTHER!K10,"Yes")</f>
        <v>0</v>
      </c>
      <c r="AE10" s="41" t="s">
        <v>99</v>
      </c>
      <c r="AF10" s="42" t="s">
        <v>29</v>
      </c>
      <c r="AG10" s="41">
        <f>COUNTIF(Science!$E10:$K10,"Yes")</f>
        <v>0</v>
      </c>
      <c r="AH10" s="41" t="s">
        <v>100</v>
      </c>
      <c r="AI10" s="42" t="s">
        <v>29</v>
      </c>
      <c r="AJ10" s="41">
        <f>COUNTIF(MFL!$E10:$K10,"Yes")</f>
        <v>0</v>
      </c>
      <c r="AK10" s="41" t="s">
        <v>101</v>
      </c>
      <c r="AL10" s="42" t="s">
        <v>29</v>
      </c>
      <c r="AM10" s="41">
        <f>COUNTIF('Food tech'!$E10:$K10,"Yes")</f>
        <v>0</v>
      </c>
      <c r="AN10" s="41" t="s">
        <v>103</v>
      </c>
      <c r="AO10" s="42" t="s">
        <v>29</v>
      </c>
      <c r="AP10" s="41">
        <f>COUNTIF(Humanities!$E10:$K10,"Yes")</f>
        <v>0</v>
      </c>
      <c r="AQ10" s="41" t="s">
        <v>104</v>
      </c>
      <c r="AR10" s="42" t="s">
        <v>29</v>
      </c>
      <c r="AS10" s="41">
        <f>COUNTIF('Creative Arts'!$E10:$K10,"Yes")</f>
        <v>0</v>
      </c>
      <c r="AT10" s="41" t="s">
        <v>105</v>
      </c>
      <c r="AU10" s="42" t="s">
        <v>29</v>
      </c>
      <c r="AV10" s="41">
        <f>COUNTIF(PE!$E10:$K10,"Yes")</f>
        <v>0</v>
      </c>
      <c r="AW10" s="41" t="s">
        <v>106</v>
      </c>
      <c r="AX10" s="42" t="s">
        <v>29</v>
      </c>
      <c r="AY10" s="41">
        <f>COUNTIF(Vocational!$E10:$K10,"Yes")</f>
        <v>0</v>
      </c>
      <c r="AZ10" s="41" t="s">
        <v>107</v>
      </c>
      <c r="BA10" s="42" t="s">
        <v>29</v>
      </c>
      <c r="BB10" s="41">
        <f>COUNTIF(RE!$E10:$K10,"Yes")</f>
        <v>0</v>
      </c>
      <c r="BC10" s="41" t="s">
        <v>108</v>
      </c>
      <c r="BD10" s="42" t="s">
        <v>29</v>
      </c>
      <c r="BE10" s="41">
        <f>COUNTIF(IT!$E10:$K10,"Yes")</f>
        <v>0</v>
      </c>
      <c r="BF10" s="41" t="s">
        <v>109</v>
      </c>
      <c r="BG10" s="42" t="s">
        <v>29</v>
      </c>
      <c r="BH10" s="41">
        <f>COUNTIF(Tutorial!$E10:$K10,"Yes")</f>
        <v>0</v>
      </c>
      <c r="BI10" s="41" t="s">
        <v>110</v>
      </c>
      <c r="BJ10" s="42" t="s">
        <v>29</v>
      </c>
      <c r="BK10" s="41">
        <f>COUNTIF(Business!$E10:$K10,"Yes")</f>
        <v>0</v>
      </c>
      <c r="BL10" s="41" t="s">
        <v>111</v>
      </c>
      <c r="BM10" s="42" t="s">
        <v>29</v>
      </c>
      <c r="BN10" s="41">
        <f>COUNTIF(Engineering!$E10:$K10,"Yes")</f>
        <v>0</v>
      </c>
      <c r="BO10" s="41" t="s">
        <v>112</v>
      </c>
      <c r="BP10" s="42" t="s">
        <v>29</v>
      </c>
      <c r="BQ10" s="41">
        <f>COUNTIF('Design and tech'!$E10:$K10,"Yes")</f>
        <v>0</v>
      </c>
      <c r="BR10" s="41" t="s">
        <v>113</v>
      </c>
      <c r="BS10" s="42" t="s">
        <v>29</v>
      </c>
      <c r="BT10" s="41">
        <f>COUNTIF('Health and Social'!$E10:$K10,"Yes")</f>
        <v>0</v>
      </c>
      <c r="BU10" s="41" t="s">
        <v>114</v>
      </c>
      <c r="BV10" s="42" t="s">
        <v>29</v>
      </c>
      <c r="BW10" s="41">
        <f>COUNTIF(OTHER!$E10:$K10,"Yes")</f>
        <v>0</v>
      </c>
    </row>
    <row r="11" spans="1:75" x14ac:dyDescent="0.35">
      <c r="A11" s="41" t="s">
        <v>95</v>
      </c>
      <c r="B11" s="42" t="s">
        <v>31</v>
      </c>
      <c r="C11" s="41">
        <f>COUNTIF(Maths!$E11:$K11,"Yes")</f>
        <v>0</v>
      </c>
      <c r="D11" s="41" t="s">
        <v>96</v>
      </c>
      <c r="E11" s="42" t="s">
        <v>31</v>
      </c>
      <c r="F11" s="41">
        <f>COUNTIF(English!$E11:$K11,"Yes")</f>
        <v>0</v>
      </c>
      <c r="G11" s="41" t="s">
        <v>97</v>
      </c>
      <c r="H11" s="42" t="s">
        <v>31</v>
      </c>
      <c r="I11" s="41">
        <f>COUNTIF(PSHE!$E11:$K11,"Yes")</f>
        <v>0</v>
      </c>
      <c r="J11" s="41" t="s">
        <v>98</v>
      </c>
      <c r="K11" s="42" t="s">
        <v>31</v>
      </c>
      <c r="L11" s="41">
        <f>COUNTIF(Enrichment!$E11:$K11,"Yes")</f>
        <v>0</v>
      </c>
      <c r="M11" s="44" t="s">
        <v>154</v>
      </c>
      <c r="N11" s="45" t="s">
        <v>31</v>
      </c>
      <c r="O11" s="44">
        <f t="shared" si="0"/>
        <v>0</v>
      </c>
      <c r="P11" s="44">
        <f t="shared" si="1"/>
        <v>0</v>
      </c>
      <c r="Q11" s="48" t="s">
        <v>31</v>
      </c>
      <c r="R11" s="47">
        <f>COUNTIF(Maths!E11,"Yes")+COUNTIF(English!E11,"Yes")+COUNTIF(PSHE!E11,"Yes")+COUNTIF(Enrichment!E11,"Yes")+COUNTIF(Science!E11,"Yes")+COUNTIF(MFL!E11,"Yes")+COUNTIF('Food tech'!E11,"Yes")+COUNTIF(Humanities!E11,"Yes")+COUNTIF('Creative Arts'!E11,"Yes")+COUNTIF(PE!E11,"Yes")+COUNTIF(Vocational!E11,"Yes")+COUNTIF(RE!E11,"Yes")+COUNTIF(IT!E11,"Yes")+COUNTIF(Tutorial!E11,"Yes")+COUNTIF(Business!E11,"Yes")+COUNTIF(Engineering!E11,"Yes")+COUNTIF('Design and tech'!E11,"Yes")+COUNTIF('Health and Social'!E11,"Yes")+COUNTIF(OTHER!E11,"Yes")</f>
        <v>0</v>
      </c>
      <c r="S11" s="48" t="s">
        <v>31</v>
      </c>
      <c r="T11" s="47">
        <f>COUNTIF(Maths!F11,"Yes")+COUNTIF(English!F11,"Yes")+COUNTIF(PSHE!F11,"Yes")+COUNTIF(Enrichment!F11,"Yes")+COUNTIF(Science!F11,"Yes")+COUNTIF(MFL!F11,"Yes")+COUNTIF('Food tech'!F11,"Yes")+COUNTIF(Humanities!F11,"Yes")+COUNTIF('Creative Arts'!F11,"Yes")+COUNTIF(PE!F11,"Yes")+COUNTIF(Vocational!F11,"Yes")+COUNTIF(RE!F11,"Yes")+COUNTIF(IT!F11,"Yes")+COUNTIF(Tutorial!F11,"Yes")+COUNTIF(Business!F11,"Yes")+COUNTIF(Engineering!F11,"Yes")+COUNTIF('Design and tech'!F11,"Yes")+COUNTIF('Health and Social'!F11,"Yes")+COUNTIF(OTHER!F11,"Yes")</f>
        <v>0</v>
      </c>
      <c r="U11" s="48" t="s">
        <v>31</v>
      </c>
      <c r="V11" s="47">
        <f>COUNTIF(Maths!G11,"Yes")+COUNTIF(English!G11,"Yes")+COUNTIF(PSHE!G11,"Yes")+COUNTIF(Enrichment!G11,"Yes")+COUNTIF(Science!G11,"Yes")+COUNTIF(MFL!G11,"Yes")+COUNTIF('Food tech'!G11,"Yes")+COUNTIF(Humanities!G11,"Yes")+COUNTIF('Creative Arts'!G11,"Yes")+COUNTIF(PE!G11,"Yes")+COUNTIF(Vocational!G11,"Yes")+COUNTIF(RE!G11,"Yes")+COUNTIF(IT!G11,"Yes")+COUNTIF(Tutorial!G11,"Yes")+COUNTIF(Business!G11,"Yes")+COUNTIF(Engineering!G11,"Yes")+COUNTIF('Design and tech'!G11,"Yes")+COUNTIF('Health and Social'!G11,"Yes")+COUNTIF(OTHER!G11,"Yes")</f>
        <v>0</v>
      </c>
      <c r="W11" s="48" t="s">
        <v>31</v>
      </c>
      <c r="X11" s="47">
        <f>COUNTIF(Maths!H11,"Yes")+COUNTIF(English!H11,"Yes")+COUNTIF(PSHE!H11,"Yes")+COUNTIF(Enrichment!H11,"Yes")+COUNTIF(Science!H11,"Yes")+COUNTIF(MFL!H11,"Yes")+COUNTIF('Food tech'!H11,"Yes")+COUNTIF(Humanities!H11,"Yes")+COUNTIF('Creative Arts'!H11,"Yes")+COUNTIF(PE!H11,"Yes")+COUNTIF(Vocational!H11,"Yes")+COUNTIF(RE!H11,"Yes")+COUNTIF(IT!H11,"Yes")+COUNTIF(Tutorial!H11,"Yes")+COUNTIF(Business!H11,"Yes")+COUNTIF(Engineering!H11,"Yes")+COUNTIF('Design and tech'!H11,"Yes")+COUNTIF('Health and Social'!H11,"Yes")+COUNTIF(OTHER!H11,"Yes")</f>
        <v>0</v>
      </c>
      <c r="Y11" s="48" t="s">
        <v>31</v>
      </c>
      <c r="Z11" s="47">
        <f>COUNTIF(Maths!I11,"Yes")+COUNTIF(English!I11,"Yes")+COUNTIF(PSHE!I11,"Yes")+COUNTIF(Enrichment!I11,"Yes")+COUNTIF(Science!I11,"Yes")+COUNTIF(MFL!I11,"Yes")+COUNTIF('Food tech'!I11,"Yes")+COUNTIF(Humanities!I11,"Yes")+COUNTIF('Creative Arts'!I11,"Yes")+COUNTIF(PE!I11,"Yes")+COUNTIF(Vocational!I11,"Yes")+COUNTIF(RE!I11,"Yes")+COUNTIF(IT!I11,"Yes")+COUNTIF(Tutorial!I11,"Yes")+COUNTIF(Business!I11,"Yes")+COUNTIF(Engineering!I11,"Yes")+COUNTIF('Design and tech'!I11,"Yes")+COUNTIF('Health and Social'!I11,"Yes")+COUNTIF(OTHER!I11,"Yes")</f>
        <v>0</v>
      </c>
      <c r="AA11" s="48" t="s">
        <v>31</v>
      </c>
      <c r="AB11" s="47">
        <f>COUNTIF(Maths!J11,"Yes")+COUNTIF(English!J11,"Yes")+COUNTIF(PSHE!J11,"Yes")+COUNTIF(Enrichment!J11,"Yes")+COUNTIF(Science!J11,"Yes")+COUNTIF(MFL!J11,"Yes")+COUNTIF('Food tech'!J11,"Yes")+COUNTIF(Humanities!J11,"Yes")+COUNTIF('Creative Arts'!J11,"Yes")+COUNTIF(PE!J11,"Yes")+COUNTIF(Vocational!J11,"Yes")+COUNTIF(RE!J11,"Yes")+COUNTIF(IT!J11,"Yes")+COUNTIF(Tutorial!J11,"Yes")+COUNTIF(Business!J11,"Yes")+COUNTIF(Engineering!J11,"Yes")+COUNTIF('Design and tech'!J11,"Yes")+COUNTIF('Health and Social'!J11,"Yes")+COUNTIF(OTHER!J11,"Yes")</f>
        <v>0</v>
      </c>
      <c r="AC11" s="48" t="s">
        <v>31</v>
      </c>
      <c r="AD11" s="47">
        <f>COUNTIF(Maths!K11,"Yes")+COUNTIF(English!K11,"Yes")+COUNTIF(PSHE!K11,"Yes")+COUNTIF(Enrichment!K11,"Yes")+COUNTIF(Science!K11,"Yes")+COUNTIF(MFL!K11,"Yes")+COUNTIF('Food tech'!K11,"Yes")+COUNTIF(Humanities!K11,"Yes")+COUNTIF('Creative Arts'!K11,"Yes")+COUNTIF(PE!K11,"Yes")+COUNTIF(Vocational!K11,"Yes")+COUNTIF(RE!K11,"Yes")+COUNTIF(IT!K11,"Yes")+COUNTIF(Tutorial!K11,"Yes")+COUNTIF(Business!K11,"Yes")+COUNTIF(Engineering!K11,"Yes")+COUNTIF('Design and tech'!K11,"Yes")+COUNTIF('Health and Social'!K11,"Yes")+COUNTIF(OTHER!K11,"Yes")</f>
        <v>0</v>
      </c>
      <c r="AE11" s="41" t="s">
        <v>99</v>
      </c>
      <c r="AF11" s="42" t="s">
        <v>31</v>
      </c>
      <c r="AG11" s="41">
        <f>COUNTIF(Science!$E11:$K11,"Yes")</f>
        <v>0</v>
      </c>
      <c r="AH11" s="41" t="s">
        <v>100</v>
      </c>
      <c r="AI11" s="42" t="s">
        <v>31</v>
      </c>
      <c r="AJ11" s="41">
        <f>COUNTIF(MFL!$E11:$K11,"Yes")</f>
        <v>0</v>
      </c>
      <c r="AK11" s="41" t="s">
        <v>101</v>
      </c>
      <c r="AL11" s="42" t="s">
        <v>31</v>
      </c>
      <c r="AM11" s="41">
        <f>COUNTIF('Food tech'!$E11:$K11,"Yes")</f>
        <v>0</v>
      </c>
      <c r="AN11" s="41" t="s">
        <v>103</v>
      </c>
      <c r="AO11" s="42" t="s">
        <v>31</v>
      </c>
      <c r="AP11" s="41">
        <f>COUNTIF(Humanities!$E11:$K11,"Yes")</f>
        <v>0</v>
      </c>
      <c r="AQ11" s="41" t="s">
        <v>104</v>
      </c>
      <c r="AR11" s="42" t="s">
        <v>31</v>
      </c>
      <c r="AS11" s="41">
        <f>COUNTIF('Creative Arts'!$E11:$K11,"Yes")</f>
        <v>0</v>
      </c>
      <c r="AT11" s="41" t="s">
        <v>105</v>
      </c>
      <c r="AU11" s="42" t="s">
        <v>31</v>
      </c>
      <c r="AV11" s="41">
        <f>COUNTIF(PE!$E11:$K11,"Yes")</f>
        <v>0</v>
      </c>
      <c r="AW11" s="41" t="s">
        <v>106</v>
      </c>
      <c r="AX11" s="42" t="s">
        <v>31</v>
      </c>
      <c r="AY11" s="41">
        <f>COUNTIF(Vocational!$E11:$K11,"Yes")</f>
        <v>0</v>
      </c>
      <c r="AZ11" s="41" t="s">
        <v>107</v>
      </c>
      <c r="BA11" s="42" t="s">
        <v>31</v>
      </c>
      <c r="BB11" s="41">
        <f>COUNTIF(RE!$E11:$K11,"Yes")</f>
        <v>0</v>
      </c>
      <c r="BC11" s="41" t="s">
        <v>108</v>
      </c>
      <c r="BD11" s="42" t="s">
        <v>31</v>
      </c>
      <c r="BE11" s="41">
        <f>COUNTIF(IT!$E11:$K11,"Yes")</f>
        <v>0</v>
      </c>
      <c r="BF11" s="41" t="s">
        <v>109</v>
      </c>
      <c r="BG11" s="42" t="s">
        <v>31</v>
      </c>
      <c r="BH11" s="41">
        <f>COUNTIF(Tutorial!$E11:$K11,"Yes")</f>
        <v>0</v>
      </c>
      <c r="BI11" s="41" t="s">
        <v>110</v>
      </c>
      <c r="BJ11" s="42" t="s">
        <v>31</v>
      </c>
      <c r="BK11" s="41">
        <f>COUNTIF(Business!$E11:$K11,"Yes")</f>
        <v>0</v>
      </c>
      <c r="BL11" s="41" t="s">
        <v>111</v>
      </c>
      <c r="BM11" s="42" t="s">
        <v>31</v>
      </c>
      <c r="BN11" s="41">
        <f>COUNTIF(Engineering!$E11:$K11,"Yes")</f>
        <v>0</v>
      </c>
      <c r="BO11" s="41" t="s">
        <v>112</v>
      </c>
      <c r="BP11" s="42" t="s">
        <v>31</v>
      </c>
      <c r="BQ11" s="41">
        <f>COUNTIF('Design and tech'!$E11:$K11,"Yes")</f>
        <v>0</v>
      </c>
      <c r="BR11" s="41" t="s">
        <v>113</v>
      </c>
      <c r="BS11" s="42" t="s">
        <v>31</v>
      </c>
      <c r="BT11" s="41">
        <f>COUNTIF('Health and Social'!$E11:$K11,"Yes")</f>
        <v>0</v>
      </c>
      <c r="BU11" s="41" t="s">
        <v>114</v>
      </c>
      <c r="BV11" s="42" t="s">
        <v>31</v>
      </c>
      <c r="BW11" s="41">
        <f>COUNTIF(OTHER!$E11:$K11,"Yes")</f>
        <v>0</v>
      </c>
    </row>
    <row r="12" spans="1:75" x14ac:dyDescent="0.35">
      <c r="A12" s="41" t="s">
        <v>95</v>
      </c>
      <c r="B12" s="42" t="s">
        <v>32</v>
      </c>
      <c r="C12" s="41">
        <f>COUNTIF(Maths!$E12:$K12,"Yes")</f>
        <v>0</v>
      </c>
      <c r="D12" s="41" t="s">
        <v>96</v>
      </c>
      <c r="E12" s="42" t="s">
        <v>32</v>
      </c>
      <c r="F12" s="41">
        <f>COUNTIF(English!$E12:$K12,"Yes")</f>
        <v>0</v>
      </c>
      <c r="G12" s="41" t="s">
        <v>97</v>
      </c>
      <c r="H12" s="42" t="s">
        <v>32</v>
      </c>
      <c r="I12" s="41">
        <f>COUNTIF(PSHE!$E12:$K12,"Yes")</f>
        <v>0</v>
      </c>
      <c r="J12" s="41" t="s">
        <v>98</v>
      </c>
      <c r="K12" s="42" t="s">
        <v>32</v>
      </c>
      <c r="L12" s="41">
        <f>COUNTIF(Enrichment!$E12:$K12,"Yes")</f>
        <v>0</v>
      </c>
      <c r="M12" s="44" t="s">
        <v>154</v>
      </c>
      <c r="N12" s="45" t="s">
        <v>32</v>
      </c>
      <c r="O12" s="44">
        <f t="shared" si="0"/>
        <v>0</v>
      </c>
      <c r="P12" s="44">
        <f t="shared" si="1"/>
        <v>0</v>
      </c>
      <c r="Q12" s="48" t="s">
        <v>32</v>
      </c>
      <c r="R12" s="47">
        <f>COUNTIF(Maths!E12,"Yes")+COUNTIF(English!E12,"Yes")+COUNTIF(PSHE!E12,"Yes")+COUNTIF(Enrichment!E12,"Yes")+COUNTIF(Science!E12,"Yes")+COUNTIF(MFL!E12,"Yes")+COUNTIF('Food tech'!E12,"Yes")+COUNTIF(Humanities!E12,"Yes")+COUNTIF('Creative Arts'!E12,"Yes")+COUNTIF(PE!E12,"Yes")+COUNTIF(Vocational!E12,"Yes")+COUNTIF(RE!E12,"Yes")+COUNTIF(IT!E12,"Yes")+COUNTIF(Tutorial!E12,"Yes")+COUNTIF(Business!E12,"Yes")+COUNTIF(Engineering!E12,"Yes")+COUNTIF('Design and tech'!E12,"Yes")+COUNTIF('Health and Social'!E12,"Yes")+COUNTIF(OTHER!E12,"Yes")</f>
        <v>0</v>
      </c>
      <c r="S12" s="48" t="s">
        <v>32</v>
      </c>
      <c r="T12" s="47">
        <f>COUNTIF(Maths!F12,"Yes")+COUNTIF(English!F12,"Yes")+COUNTIF(PSHE!F12,"Yes")+COUNTIF(Enrichment!F12,"Yes")+COUNTIF(Science!F12,"Yes")+COUNTIF(MFL!F12,"Yes")+COUNTIF('Food tech'!F12,"Yes")+COUNTIF(Humanities!F12,"Yes")+COUNTIF('Creative Arts'!F12,"Yes")+COUNTIF(PE!F12,"Yes")+COUNTIF(Vocational!F12,"Yes")+COUNTIF(RE!F12,"Yes")+COUNTIF(IT!F12,"Yes")+COUNTIF(Tutorial!F12,"Yes")+COUNTIF(Business!F12,"Yes")+COUNTIF(Engineering!F12,"Yes")+COUNTIF('Design and tech'!F12,"Yes")+COUNTIF('Health and Social'!F12,"Yes")+COUNTIF(OTHER!F12,"Yes")</f>
        <v>0</v>
      </c>
      <c r="U12" s="48" t="s">
        <v>32</v>
      </c>
      <c r="V12" s="47">
        <f>COUNTIF(Maths!G12,"Yes")+COUNTIF(English!G12,"Yes")+COUNTIF(PSHE!G12,"Yes")+COUNTIF(Enrichment!G12,"Yes")+COUNTIF(Science!G12,"Yes")+COUNTIF(MFL!G12,"Yes")+COUNTIF('Food tech'!G12,"Yes")+COUNTIF(Humanities!G12,"Yes")+COUNTIF('Creative Arts'!G12,"Yes")+COUNTIF(PE!G12,"Yes")+COUNTIF(Vocational!G12,"Yes")+COUNTIF(RE!G12,"Yes")+COUNTIF(IT!G12,"Yes")+COUNTIF(Tutorial!G12,"Yes")+COUNTIF(Business!G12,"Yes")+COUNTIF(Engineering!G12,"Yes")+COUNTIF('Design and tech'!G12,"Yes")+COUNTIF('Health and Social'!G12,"Yes")+COUNTIF(OTHER!G12,"Yes")</f>
        <v>0</v>
      </c>
      <c r="W12" s="48" t="s">
        <v>32</v>
      </c>
      <c r="X12" s="47">
        <f>COUNTIF(Maths!H12,"Yes")+COUNTIF(English!H12,"Yes")+COUNTIF(PSHE!H12,"Yes")+COUNTIF(Enrichment!H12,"Yes")+COUNTIF(Science!H12,"Yes")+COUNTIF(MFL!H12,"Yes")+COUNTIF('Food tech'!H12,"Yes")+COUNTIF(Humanities!H12,"Yes")+COUNTIF('Creative Arts'!H12,"Yes")+COUNTIF(PE!H12,"Yes")+COUNTIF(Vocational!H12,"Yes")+COUNTIF(RE!H12,"Yes")+COUNTIF(IT!H12,"Yes")+COUNTIF(Tutorial!H12,"Yes")+COUNTIF(Business!H12,"Yes")+COUNTIF(Engineering!H12,"Yes")+COUNTIF('Design and tech'!H12,"Yes")+COUNTIF('Health and Social'!H12,"Yes")+COUNTIF(OTHER!H12,"Yes")</f>
        <v>0</v>
      </c>
      <c r="Y12" s="48" t="s">
        <v>32</v>
      </c>
      <c r="Z12" s="47">
        <f>COUNTIF(Maths!I12,"Yes")+COUNTIF(English!I12,"Yes")+COUNTIF(PSHE!I12,"Yes")+COUNTIF(Enrichment!I12,"Yes")+COUNTIF(Science!I12,"Yes")+COUNTIF(MFL!I12,"Yes")+COUNTIF('Food tech'!I12,"Yes")+COUNTIF(Humanities!I12,"Yes")+COUNTIF('Creative Arts'!I12,"Yes")+COUNTIF(PE!I12,"Yes")+COUNTIF(Vocational!I12,"Yes")+COUNTIF(RE!I12,"Yes")+COUNTIF(IT!I12,"Yes")+COUNTIF(Tutorial!I12,"Yes")+COUNTIF(Business!I12,"Yes")+COUNTIF(Engineering!I12,"Yes")+COUNTIF('Design and tech'!I12,"Yes")+COUNTIF('Health and Social'!I12,"Yes")+COUNTIF(OTHER!I12,"Yes")</f>
        <v>0</v>
      </c>
      <c r="AA12" s="48" t="s">
        <v>32</v>
      </c>
      <c r="AB12" s="47">
        <f>COUNTIF(Maths!J12,"Yes")+COUNTIF(English!J12,"Yes")+COUNTIF(PSHE!J12,"Yes")+COUNTIF(Enrichment!J12,"Yes")+COUNTIF(Science!J12,"Yes")+COUNTIF(MFL!J12,"Yes")+COUNTIF('Food tech'!J12,"Yes")+COUNTIF(Humanities!J12,"Yes")+COUNTIF('Creative Arts'!J12,"Yes")+COUNTIF(PE!J12,"Yes")+COUNTIF(Vocational!J12,"Yes")+COUNTIF(RE!J12,"Yes")+COUNTIF(IT!J12,"Yes")+COUNTIF(Tutorial!J12,"Yes")+COUNTIF(Business!J12,"Yes")+COUNTIF(Engineering!J12,"Yes")+COUNTIF('Design and tech'!J12,"Yes")+COUNTIF('Health and Social'!J12,"Yes")+COUNTIF(OTHER!J12,"Yes")</f>
        <v>0</v>
      </c>
      <c r="AC12" s="48" t="s">
        <v>32</v>
      </c>
      <c r="AD12" s="47">
        <f>COUNTIF(Maths!K12,"Yes")+COUNTIF(English!K12,"Yes")+COUNTIF(PSHE!K12,"Yes")+COUNTIF(Enrichment!K12,"Yes")+COUNTIF(Science!K12,"Yes")+COUNTIF(MFL!K12,"Yes")+COUNTIF('Food tech'!K12,"Yes")+COUNTIF(Humanities!K12,"Yes")+COUNTIF('Creative Arts'!K12,"Yes")+COUNTIF(PE!K12,"Yes")+COUNTIF(Vocational!K12,"Yes")+COUNTIF(RE!K12,"Yes")+COUNTIF(IT!K12,"Yes")+COUNTIF(Tutorial!K12,"Yes")+COUNTIF(Business!K12,"Yes")+COUNTIF(Engineering!K12,"Yes")+COUNTIF('Design and tech'!K12,"Yes")+COUNTIF('Health and Social'!K12,"Yes")+COUNTIF(OTHER!K12,"Yes")</f>
        <v>0</v>
      </c>
      <c r="AE12" s="41" t="s">
        <v>99</v>
      </c>
      <c r="AF12" s="42" t="s">
        <v>32</v>
      </c>
      <c r="AG12" s="41">
        <f>COUNTIF(Science!$E12:$K12,"Yes")</f>
        <v>0</v>
      </c>
      <c r="AH12" s="41" t="s">
        <v>100</v>
      </c>
      <c r="AI12" s="42" t="s">
        <v>32</v>
      </c>
      <c r="AJ12" s="41">
        <f>COUNTIF(MFL!$E12:$K12,"Yes")</f>
        <v>0</v>
      </c>
      <c r="AK12" s="41" t="s">
        <v>101</v>
      </c>
      <c r="AL12" s="42" t="s">
        <v>32</v>
      </c>
      <c r="AM12" s="41">
        <f>COUNTIF('Food tech'!$E12:$K12,"Yes")</f>
        <v>0</v>
      </c>
      <c r="AN12" s="41" t="s">
        <v>103</v>
      </c>
      <c r="AO12" s="42" t="s">
        <v>32</v>
      </c>
      <c r="AP12" s="41">
        <f>COUNTIF(Humanities!$E12:$K12,"Yes")</f>
        <v>0</v>
      </c>
      <c r="AQ12" s="41" t="s">
        <v>104</v>
      </c>
      <c r="AR12" s="42" t="s">
        <v>32</v>
      </c>
      <c r="AS12" s="41">
        <f>COUNTIF('Creative Arts'!$E12:$K12,"Yes")</f>
        <v>0</v>
      </c>
      <c r="AT12" s="41" t="s">
        <v>105</v>
      </c>
      <c r="AU12" s="42" t="s">
        <v>32</v>
      </c>
      <c r="AV12" s="41">
        <f>COUNTIF(PE!$E12:$K12,"Yes")</f>
        <v>0</v>
      </c>
      <c r="AW12" s="41" t="s">
        <v>106</v>
      </c>
      <c r="AX12" s="42" t="s">
        <v>32</v>
      </c>
      <c r="AY12" s="41">
        <f>COUNTIF(Vocational!$E12:$K12,"Yes")</f>
        <v>0</v>
      </c>
      <c r="AZ12" s="41" t="s">
        <v>107</v>
      </c>
      <c r="BA12" s="42" t="s">
        <v>32</v>
      </c>
      <c r="BB12" s="41">
        <f>COUNTIF(RE!$E12:$K12,"Yes")</f>
        <v>0</v>
      </c>
      <c r="BC12" s="41" t="s">
        <v>108</v>
      </c>
      <c r="BD12" s="42" t="s">
        <v>32</v>
      </c>
      <c r="BE12" s="41">
        <f>COUNTIF(IT!$E12:$K12,"Yes")</f>
        <v>0</v>
      </c>
      <c r="BF12" s="41" t="s">
        <v>109</v>
      </c>
      <c r="BG12" s="42" t="s">
        <v>32</v>
      </c>
      <c r="BH12" s="41">
        <f>COUNTIF(Tutorial!$E12:$K12,"Yes")</f>
        <v>0</v>
      </c>
      <c r="BI12" s="41" t="s">
        <v>110</v>
      </c>
      <c r="BJ12" s="42" t="s">
        <v>32</v>
      </c>
      <c r="BK12" s="41">
        <f>COUNTIF(Business!$E12:$K12,"Yes")</f>
        <v>0</v>
      </c>
      <c r="BL12" s="41" t="s">
        <v>111</v>
      </c>
      <c r="BM12" s="42" t="s">
        <v>32</v>
      </c>
      <c r="BN12" s="41">
        <f>COUNTIF(Engineering!$E12:$K12,"Yes")</f>
        <v>0</v>
      </c>
      <c r="BO12" s="41" t="s">
        <v>112</v>
      </c>
      <c r="BP12" s="42" t="s">
        <v>32</v>
      </c>
      <c r="BQ12" s="41">
        <f>COUNTIF('Design and tech'!$E12:$K12,"Yes")</f>
        <v>0</v>
      </c>
      <c r="BR12" s="41" t="s">
        <v>113</v>
      </c>
      <c r="BS12" s="42" t="s">
        <v>32</v>
      </c>
      <c r="BT12" s="41">
        <f>COUNTIF('Health and Social'!$E12:$K12,"Yes")</f>
        <v>0</v>
      </c>
      <c r="BU12" s="41" t="s">
        <v>114</v>
      </c>
      <c r="BV12" s="42" t="s">
        <v>32</v>
      </c>
      <c r="BW12" s="41">
        <f>COUNTIF(OTHER!$E12:$K12,"Yes")</f>
        <v>0</v>
      </c>
    </row>
    <row r="13" spans="1:75" x14ac:dyDescent="0.35">
      <c r="A13" s="41" t="s">
        <v>95</v>
      </c>
      <c r="B13" s="42" t="s">
        <v>129</v>
      </c>
      <c r="C13" s="41">
        <f>COUNTIF(Maths!$E13:$K13,"Yes")</f>
        <v>0</v>
      </c>
      <c r="D13" s="41" t="s">
        <v>96</v>
      </c>
      <c r="E13" s="42" t="s">
        <v>129</v>
      </c>
      <c r="F13" s="41">
        <f>COUNTIF(English!$E13:$K13,"Yes")</f>
        <v>0</v>
      </c>
      <c r="G13" s="41" t="s">
        <v>97</v>
      </c>
      <c r="H13" s="42" t="s">
        <v>129</v>
      </c>
      <c r="I13" s="41">
        <f>COUNTIF(PSHE!$E13:$K13,"Yes")</f>
        <v>0</v>
      </c>
      <c r="J13" s="41" t="s">
        <v>98</v>
      </c>
      <c r="K13" s="42" t="s">
        <v>129</v>
      </c>
      <c r="L13" s="41">
        <f>COUNTIF(Enrichment!$E13:$K13,"Yes")</f>
        <v>0</v>
      </c>
      <c r="M13" s="44" t="s">
        <v>154</v>
      </c>
      <c r="N13" s="45" t="s">
        <v>129</v>
      </c>
      <c r="O13" s="44">
        <f t="shared" si="0"/>
        <v>0</v>
      </c>
      <c r="P13" s="44">
        <f t="shared" si="1"/>
        <v>0</v>
      </c>
      <c r="Q13" s="48" t="s">
        <v>129</v>
      </c>
      <c r="R13" s="47">
        <f>COUNTIF(Maths!E13,"Yes")+COUNTIF(English!E13,"Yes")+COUNTIF(PSHE!E13,"Yes")+COUNTIF(Enrichment!E13,"Yes")+COUNTIF(Science!E13,"Yes")+COUNTIF(MFL!E13,"Yes")+COUNTIF('Food tech'!E13,"Yes")+COUNTIF(Humanities!E13,"Yes")+COUNTIF('Creative Arts'!E13,"Yes")+COUNTIF(PE!E13,"Yes")+COUNTIF(Vocational!E13,"Yes")+COUNTIF(RE!E13,"Yes")+COUNTIF(IT!E13,"Yes")+COUNTIF(Tutorial!E13,"Yes")+COUNTIF(Business!E13,"Yes")+COUNTIF(Engineering!E13,"Yes")+COUNTIF('Design and tech'!E13,"Yes")+COUNTIF('Health and Social'!E13,"Yes")+COUNTIF(OTHER!E13,"Yes")</f>
        <v>0</v>
      </c>
      <c r="S13" s="48" t="s">
        <v>129</v>
      </c>
      <c r="T13" s="47">
        <f>COUNTIF(Maths!F13,"Yes")+COUNTIF(English!F13,"Yes")+COUNTIF(PSHE!F13,"Yes")+COUNTIF(Enrichment!F13,"Yes")+COUNTIF(Science!F13,"Yes")+COUNTIF(MFL!F13,"Yes")+COUNTIF('Food tech'!F13,"Yes")+COUNTIF(Humanities!F13,"Yes")+COUNTIF('Creative Arts'!F13,"Yes")+COUNTIF(PE!F13,"Yes")+COUNTIF(Vocational!F13,"Yes")+COUNTIF(RE!F13,"Yes")+COUNTIF(IT!F13,"Yes")+COUNTIF(Tutorial!F13,"Yes")+COUNTIF(Business!F13,"Yes")+COUNTIF(Engineering!F13,"Yes")+COUNTIF('Design and tech'!F13,"Yes")+COUNTIF('Health and Social'!F13,"Yes")+COUNTIF(OTHER!F13,"Yes")</f>
        <v>0</v>
      </c>
      <c r="U13" s="48" t="s">
        <v>129</v>
      </c>
      <c r="V13" s="47">
        <f>COUNTIF(Maths!G13,"Yes")+COUNTIF(English!G13,"Yes")+COUNTIF(PSHE!G13,"Yes")+COUNTIF(Enrichment!G13,"Yes")+COUNTIF(Science!G13,"Yes")+COUNTIF(MFL!G13,"Yes")+COUNTIF('Food tech'!G13,"Yes")+COUNTIF(Humanities!G13,"Yes")+COUNTIF('Creative Arts'!G13,"Yes")+COUNTIF(PE!G13,"Yes")+COUNTIF(Vocational!G13,"Yes")+COUNTIF(RE!G13,"Yes")+COUNTIF(IT!G13,"Yes")+COUNTIF(Tutorial!G13,"Yes")+COUNTIF(Business!G13,"Yes")+COUNTIF(Engineering!G13,"Yes")+COUNTIF('Design and tech'!G13,"Yes")+COUNTIF('Health and Social'!G13,"Yes")+COUNTIF(OTHER!G13,"Yes")</f>
        <v>0</v>
      </c>
      <c r="W13" s="48" t="s">
        <v>129</v>
      </c>
      <c r="X13" s="47">
        <f>COUNTIF(Maths!H13,"Yes")+COUNTIF(English!H13,"Yes")+COUNTIF(PSHE!H13,"Yes")+COUNTIF(Enrichment!H13,"Yes")+COUNTIF(Science!H13,"Yes")+COUNTIF(MFL!H13,"Yes")+COUNTIF('Food tech'!H13,"Yes")+COUNTIF(Humanities!H13,"Yes")+COUNTIF('Creative Arts'!H13,"Yes")+COUNTIF(PE!H13,"Yes")+COUNTIF(Vocational!H13,"Yes")+COUNTIF(RE!H13,"Yes")+COUNTIF(IT!H13,"Yes")+COUNTIF(Tutorial!H13,"Yes")+COUNTIF(Business!H13,"Yes")+COUNTIF(Engineering!H13,"Yes")+COUNTIF('Design and tech'!H13,"Yes")+COUNTIF('Health and Social'!H13,"Yes")+COUNTIF(OTHER!H13,"Yes")</f>
        <v>0</v>
      </c>
      <c r="Y13" s="48" t="s">
        <v>129</v>
      </c>
      <c r="Z13" s="47">
        <f>COUNTIF(Maths!I13,"Yes")+COUNTIF(English!I13,"Yes")+COUNTIF(PSHE!I13,"Yes")+COUNTIF(Enrichment!I13,"Yes")+COUNTIF(Science!I13,"Yes")+COUNTIF(MFL!I13,"Yes")+COUNTIF('Food tech'!I13,"Yes")+COUNTIF(Humanities!I13,"Yes")+COUNTIF('Creative Arts'!I13,"Yes")+COUNTIF(PE!I13,"Yes")+COUNTIF(Vocational!I13,"Yes")+COUNTIF(RE!I13,"Yes")+COUNTIF(IT!I13,"Yes")+COUNTIF(Tutorial!I13,"Yes")+COUNTIF(Business!I13,"Yes")+COUNTIF(Engineering!I13,"Yes")+COUNTIF('Design and tech'!I13,"Yes")+COUNTIF('Health and Social'!I13,"Yes")+COUNTIF(OTHER!I13,"Yes")</f>
        <v>0</v>
      </c>
      <c r="AA13" s="48" t="s">
        <v>129</v>
      </c>
      <c r="AB13" s="47">
        <f>COUNTIF(Maths!J13,"Yes")+COUNTIF(English!J13,"Yes")+COUNTIF(PSHE!J13,"Yes")+COUNTIF(Enrichment!J13,"Yes")+COUNTIF(Science!J13,"Yes")+COUNTIF(MFL!J13,"Yes")+COUNTIF('Food tech'!J13,"Yes")+COUNTIF(Humanities!J13,"Yes")+COUNTIF('Creative Arts'!J13,"Yes")+COUNTIF(PE!J13,"Yes")+COUNTIF(Vocational!J13,"Yes")+COUNTIF(RE!J13,"Yes")+COUNTIF(IT!J13,"Yes")+COUNTIF(Tutorial!J13,"Yes")+COUNTIF(Business!J13,"Yes")+COUNTIF(Engineering!J13,"Yes")+COUNTIF('Design and tech'!J13,"Yes")+COUNTIF('Health and Social'!J13,"Yes")+COUNTIF(OTHER!J13,"Yes")</f>
        <v>0</v>
      </c>
      <c r="AC13" s="48" t="s">
        <v>129</v>
      </c>
      <c r="AD13" s="47">
        <f>COUNTIF(Maths!K13,"Yes")+COUNTIF(English!K13,"Yes")+COUNTIF(PSHE!K13,"Yes")+COUNTIF(Enrichment!K13,"Yes")+COUNTIF(Science!K13,"Yes")+COUNTIF(MFL!K13,"Yes")+COUNTIF('Food tech'!K13,"Yes")+COUNTIF(Humanities!K13,"Yes")+COUNTIF('Creative Arts'!K13,"Yes")+COUNTIF(PE!K13,"Yes")+COUNTIF(Vocational!K13,"Yes")+COUNTIF(RE!K13,"Yes")+COUNTIF(IT!K13,"Yes")+COUNTIF(Tutorial!K13,"Yes")+COUNTIF(Business!K13,"Yes")+COUNTIF(Engineering!K13,"Yes")+COUNTIF('Design and tech'!K13,"Yes")+COUNTIF('Health and Social'!K13,"Yes")+COUNTIF(OTHER!K13,"Yes")</f>
        <v>0</v>
      </c>
      <c r="AE13" s="41" t="s">
        <v>99</v>
      </c>
      <c r="AF13" s="42" t="s">
        <v>129</v>
      </c>
      <c r="AG13" s="41">
        <f>COUNTIF(Science!$E13:$K13,"Yes")</f>
        <v>0</v>
      </c>
      <c r="AH13" s="41" t="s">
        <v>100</v>
      </c>
      <c r="AI13" s="42" t="s">
        <v>129</v>
      </c>
      <c r="AJ13" s="41">
        <f>COUNTIF(MFL!$E13:$K13,"Yes")</f>
        <v>0</v>
      </c>
      <c r="AK13" s="41" t="s">
        <v>101</v>
      </c>
      <c r="AL13" s="42" t="s">
        <v>129</v>
      </c>
      <c r="AM13" s="41">
        <f>COUNTIF('Food tech'!$E13:$K13,"Yes")</f>
        <v>0</v>
      </c>
      <c r="AN13" s="41" t="s">
        <v>103</v>
      </c>
      <c r="AO13" s="42" t="s">
        <v>129</v>
      </c>
      <c r="AP13" s="41">
        <f>COUNTIF(Humanities!$E13:$K13,"Yes")</f>
        <v>0</v>
      </c>
      <c r="AQ13" s="41" t="s">
        <v>104</v>
      </c>
      <c r="AR13" s="42" t="s">
        <v>129</v>
      </c>
      <c r="AS13" s="41">
        <f>COUNTIF('Creative Arts'!$E13:$K13,"Yes")</f>
        <v>0</v>
      </c>
      <c r="AT13" s="41" t="s">
        <v>105</v>
      </c>
      <c r="AU13" s="42" t="s">
        <v>129</v>
      </c>
      <c r="AV13" s="41">
        <f>COUNTIF(PE!$E13:$K13,"Yes")</f>
        <v>0</v>
      </c>
      <c r="AW13" s="41" t="s">
        <v>106</v>
      </c>
      <c r="AX13" s="42" t="s">
        <v>129</v>
      </c>
      <c r="AY13" s="41">
        <f>COUNTIF(Vocational!$E13:$K13,"Yes")</f>
        <v>0</v>
      </c>
      <c r="AZ13" s="41" t="s">
        <v>107</v>
      </c>
      <c r="BA13" s="42" t="s">
        <v>129</v>
      </c>
      <c r="BB13" s="41">
        <f>COUNTIF(RE!$E13:$K13,"Yes")</f>
        <v>0</v>
      </c>
      <c r="BC13" s="41" t="s">
        <v>108</v>
      </c>
      <c r="BD13" s="42" t="s">
        <v>129</v>
      </c>
      <c r="BE13" s="41">
        <f>COUNTIF(IT!$E13:$K13,"Yes")</f>
        <v>0</v>
      </c>
      <c r="BF13" s="41" t="s">
        <v>109</v>
      </c>
      <c r="BG13" s="42" t="s">
        <v>129</v>
      </c>
      <c r="BH13" s="41">
        <f>COUNTIF(Tutorial!$E13:$K13,"Yes")</f>
        <v>0</v>
      </c>
      <c r="BI13" s="41" t="s">
        <v>110</v>
      </c>
      <c r="BJ13" s="42" t="s">
        <v>129</v>
      </c>
      <c r="BK13" s="41">
        <f>COUNTIF(Business!$E13:$K13,"Yes")</f>
        <v>0</v>
      </c>
      <c r="BL13" s="41" t="s">
        <v>111</v>
      </c>
      <c r="BM13" s="42" t="s">
        <v>129</v>
      </c>
      <c r="BN13" s="41">
        <f>COUNTIF(Engineering!$E13:$K13,"Yes")</f>
        <v>0</v>
      </c>
      <c r="BO13" s="41" t="s">
        <v>112</v>
      </c>
      <c r="BP13" s="42" t="s">
        <v>129</v>
      </c>
      <c r="BQ13" s="41">
        <f>COUNTIF('Design and tech'!$E13:$K13,"Yes")</f>
        <v>0</v>
      </c>
      <c r="BR13" s="41" t="s">
        <v>113</v>
      </c>
      <c r="BS13" s="42" t="s">
        <v>129</v>
      </c>
      <c r="BT13" s="41">
        <f>COUNTIF('Health and Social'!$E13:$K13,"Yes")</f>
        <v>0</v>
      </c>
      <c r="BU13" s="41" t="s">
        <v>114</v>
      </c>
      <c r="BV13" s="42" t="s">
        <v>129</v>
      </c>
      <c r="BW13" s="41">
        <f>COUNTIF(OTHER!$E13:$K13,"Yes")</f>
        <v>0</v>
      </c>
    </row>
    <row r="14" spans="1:75" x14ac:dyDescent="0.35">
      <c r="A14" s="41" t="s">
        <v>95</v>
      </c>
      <c r="B14" s="42" t="s">
        <v>35</v>
      </c>
      <c r="C14" s="41">
        <f>COUNTIF(Maths!$E14:$K14,"Yes")</f>
        <v>0</v>
      </c>
      <c r="D14" s="41" t="s">
        <v>96</v>
      </c>
      <c r="E14" s="42" t="s">
        <v>35</v>
      </c>
      <c r="F14" s="41">
        <f>COUNTIF(English!$E14:$K14,"Yes")</f>
        <v>0</v>
      </c>
      <c r="G14" s="41" t="s">
        <v>97</v>
      </c>
      <c r="H14" s="42" t="s">
        <v>35</v>
      </c>
      <c r="I14" s="41">
        <f>COUNTIF(PSHE!$E14:$K14,"Yes")</f>
        <v>0</v>
      </c>
      <c r="J14" s="41" t="s">
        <v>98</v>
      </c>
      <c r="K14" s="42" t="s">
        <v>35</v>
      </c>
      <c r="L14" s="41">
        <f>COUNTIF(Enrichment!$E14:$K14,"Yes")</f>
        <v>0</v>
      </c>
      <c r="M14" s="44" t="s">
        <v>154</v>
      </c>
      <c r="N14" s="45" t="s">
        <v>35</v>
      </c>
      <c r="O14" s="44">
        <f t="shared" si="0"/>
        <v>0</v>
      </c>
      <c r="P14" s="44">
        <f t="shared" si="1"/>
        <v>0</v>
      </c>
      <c r="Q14" s="48" t="s">
        <v>35</v>
      </c>
      <c r="R14" s="47">
        <f>COUNTIF(Maths!E14,"Yes")+COUNTIF(English!E14,"Yes")+COUNTIF(PSHE!E14,"Yes")+COUNTIF(Enrichment!E14,"Yes")+COUNTIF(Science!E14,"Yes")+COUNTIF(MFL!E14,"Yes")+COUNTIF('Food tech'!E14,"Yes")+COUNTIF(Humanities!E14,"Yes")+COUNTIF('Creative Arts'!E14,"Yes")+COUNTIF(PE!E14,"Yes")+COUNTIF(Vocational!E14,"Yes")+COUNTIF(RE!E14,"Yes")+COUNTIF(IT!E14,"Yes")+COUNTIF(Tutorial!E14,"Yes")+COUNTIF(Business!E14,"Yes")+COUNTIF(Engineering!E14,"Yes")+COUNTIF('Design and tech'!E14,"Yes")+COUNTIF('Health and Social'!E14,"Yes")+COUNTIF(OTHER!E14,"Yes")</f>
        <v>0</v>
      </c>
      <c r="S14" s="48" t="s">
        <v>35</v>
      </c>
      <c r="T14" s="47">
        <f>COUNTIF(Maths!F14,"Yes")+COUNTIF(English!F14,"Yes")+COUNTIF(PSHE!F14,"Yes")+COUNTIF(Enrichment!F14,"Yes")+COUNTIF(Science!F14,"Yes")+COUNTIF(MFL!F14,"Yes")+COUNTIF('Food tech'!F14,"Yes")+COUNTIF(Humanities!F14,"Yes")+COUNTIF('Creative Arts'!F14,"Yes")+COUNTIF(PE!F14,"Yes")+COUNTIF(Vocational!F14,"Yes")+COUNTIF(RE!F14,"Yes")+COUNTIF(IT!F14,"Yes")+COUNTIF(Tutorial!F14,"Yes")+COUNTIF(Business!F14,"Yes")+COUNTIF(Engineering!F14,"Yes")+COUNTIF('Design and tech'!F14,"Yes")+COUNTIF('Health and Social'!F14,"Yes")+COUNTIF(OTHER!F14,"Yes")</f>
        <v>0</v>
      </c>
      <c r="U14" s="48" t="s">
        <v>35</v>
      </c>
      <c r="V14" s="47">
        <f>COUNTIF(Maths!G14,"Yes")+COUNTIF(English!G14,"Yes")+COUNTIF(PSHE!G14,"Yes")+COUNTIF(Enrichment!G14,"Yes")+COUNTIF(Science!G14,"Yes")+COUNTIF(MFL!G14,"Yes")+COUNTIF('Food tech'!G14,"Yes")+COUNTIF(Humanities!G14,"Yes")+COUNTIF('Creative Arts'!G14,"Yes")+COUNTIF(PE!G14,"Yes")+COUNTIF(Vocational!G14,"Yes")+COUNTIF(RE!G14,"Yes")+COUNTIF(IT!G14,"Yes")+COUNTIF(Tutorial!G14,"Yes")+COUNTIF(Business!G14,"Yes")+COUNTIF(Engineering!G14,"Yes")+COUNTIF('Design and tech'!G14,"Yes")+COUNTIF('Health and Social'!G14,"Yes")+COUNTIF(OTHER!G14,"Yes")</f>
        <v>0</v>
      </c>
      <c r="W14" s="48" t="s">
        <v>35</v>
      </c>
      <c r="X14" s="47">
        <f>COUNTIF(Maths!H14,"Yes")+COUNTIF(English!H14,"Yes")+COUNTIF(PSHE!H14,"Yes")+COUNTIF(Enrichment!H14,"Yes")+COUNTIF(Science!H14,"Yes")+COUNTIF(MFL!H14,"Yes")+COUNTIF('Food tech'!H14,"Yes")+COUNTIF(Humanities!H14,"Yes")+COUNTIF('Creative Arts'!H14,"Yes")+COUNTIF(PE!H14,"Yes")+COUNTIF(Vocational!H14,"Yes")+COUNTIF(RE!H14,"Yes")+COUNTIF(IT!H14,"Yes")+COUNTIF(Tutorial!H14,"Yes")+COUNTIF(Business!H14,"Yes")+COUNTIF(Engineering!H14,"Yes")+COUNTIF('Design and tech'!H14,"Yes")+COUNTIF('Health and Social'!H14,"Yes")+COUNTIF(OTHER!H14,"Yes")</f>
        <v>0</v>
      </c>
      <c r="Y14" s="48" t="s">
        <v>35</v>
      </c>
      <c r="Z14" s="47">
        <f>COUNTIF(Maths!I14,"Yes")+COUNTIF(English!I14,"Yes")+COUNTIF(PSHE!I14,"Yes")+COUNTIF(Enrichment!I14,"Yes")+COUNTIF(Science!I14,"Yes")+COUNTIF(MFL!I14,"Yes")+COUNTIF('Food tech'!I14,"Yes")+COUNTIF(Humanities!I14,"Yes")+COUNTIF('Creative Arts'!I14,"Yes")+COUNTIF(PE!I14,"Yes")+COUNTIF(Vocational!I14,"Yes")+COUNTIF(RE!I14,"Yes")+COUNTIF(IT!I14,"Yes")+COUNTIF(Tutorial!I14,"Yes")+COUNTIF(Business!I14,"Yes")+COUNTIF(Engineering!I14,"Yes")+COUNTIF('Design and tech'!I14,"Yes")+COUNTIF('Health and Social'!I14,"Yes")+COUNTIF(OTHER!I14,"Yes")</f>
        <v>0</v>
      </c>
      <c r="AA14" s="48" t="s">
        <v>35</v>
      </c>
      <c r="AB14" s="47">
        <f>COUNTIF(Maths!J14,"Yes")+COUNTIF(English!J14,"Yes")+COUNTIF(PSHE!J14,"Yes")+COUNTIF(Enrichment!J14,"Yes")+COUNTIF(Science!J14,"Yes")+COUNTIF(MFL!J14,"Yes")+COUNTIF('Food tech'!J14,"Yes")+COUNTIF(Humanities!J14,"Yes")+COUNTIF('Creative Arts'!J14,"Yes")+COUNTIF(PE!J14,"Yes")+COUNTIF(Vocational!J14,"Yes")+COUNTIF(RE!J14,"Yes")+COUNTIF(IT!J14,"Yes")+COUNTIF(Tutorial!J14,"Yes")+COUNTIF(Business!J14,"Yes")+COUNTIF(Engineering!J14,"Yes")+COUNTIF('Design and tech'!J14,"Yes")+COUNTIF('Health and Social'!J14,"Yes")+COUNTIF(OTHER!J14,"Yes")</f>
        <v>0</v>
      </c>
      <c r="AC14" s="48" t="s">
        <v>35</v>
      </c>
      <c r="AD14" s="47">
        <f>COUNTIF(Maths!K14,"Yes")+COUNTIF(English!K14,"Yes")+COUNTIF(PSHE!K14,"Yes")+COUNTIF(Enrichment!K14,"Yes")+COUNTIF(Science!K14,"Yes")+COUNTIF(MFL!K14,"Yes")+COUNTIF('Food tech'!K14,"Yes")+COUNTIF(Humanities!K14,"Yes")+COUNTIF('Creative Arts'!K14,"Yes")+COUNTIF(PE!K14,"Yes")+COUNTIF(Vocational!K14,"Yes")+COUNTIF(RE!K14,"Yes")+COUNTIF(IT!K14,"Yes")+COUNTIF(Tutorial!K14,"Yes")+COUNTIF(Business!K14,"Yes")+COUNTIF(Engineering!K14,"Yes")+COUNTIF('Design and tech'!K14,"Yes")+COUNTIF('Health and Social'!K14,"Yes")+COUNTIF(OTHER!K14,"Yes")</f>
        <v>0</v>
      </c>
      <c r="AE14" s="41" t="s">
        <v>99</v>
      </c>
      <c r="AF14" s="42" t="s">
        <v>35</v>
      </c>
      <c r="AG14" s="41">
        <f>COUNTIF(Science!$E14:$K14,"Yes")</f>
        <v>0</v>
      </c>
      <c r="AH14" s="41" t="s">
        <v>100</v>
      </c>
      <c r="AI14" s="42" t="s">
        <v>35</v>
      </c>
      <c r="AJ14" s="41">
        <f>COUNTIF(MFL!$E14:$K14,"Yes")</f>
        <v>0</v>
      </c>
      <c r="AK14" s="41" t="s">
        <v>101</v>
      </c>
      <c r="AL14" s="42" t="s">
        <v>35</v>
      </c>
      <c r="AM14" s="41">
        <f>COUNTIF('Food tech'!$E14:$K14,"Yes")</f>
        <v>0</v>
      </c>
      <c r="AN14" s="41" t="s">
        <v>103</v>
      </c>
      <c r="AO14" s="42" t="s">
        <v>35</v>
      </c>
      <c r="AP14" s="41">
        <f>COUNTIF(Humanities!$E14:$K14,"Yes")</f>
        <v>0</v>
      </c>
      <c r="AQ14" s="41" t="s">
        <v>104</v>
      </c>
      <c r="AR14" s="42" t="s">
        <v>35</v>
      </c>
      <c r="AS14" s="41">
        <f>COUNTIF('Creative Arts'!$E14:$K14,"Yes")</f>
        <v>0</v>
      </c>
      <c r="AT14" s="41" t="s">
        <v>105</v>
      </c>
      <c r="AU14" s="42" t="s">
        <v>35</v>
      </c>
      <c r="AV14" s="41">
        <f>COUNTIF(PE!$E14:$K14,"Yes")</f>
        <v>0</v>
      </c>
      <c r="AW14" s="41" t="s">
        <v>106</v>
      </c>
      <c r="AX14" s="42" t="s">
        <v>35</v>
      </c>
      <c r="AY14" s="41">
        <f>COUNTIF(Vocational!$E14:$K14,"Yes")</f>
        <v>0</v>
      </c>
      <c r="AZ14" s="41" t="s">
        <v>107</v>
      </c>
      <c r="BA14" s="42" t="s">
        <v>35</v>
      </c>
      <c r="BB14" s="41">
        <f>COUNTIF(RE!$E14:$K14,"Yes")</f>
        <v>0</v>
      </c>
      <c r="BC14" s="41" t="s">
        <v>108</v>
      </c>
      <c r="BD14" s="42" t="s">
        <v>35</v>
      </c>
      <c r="BE14" s="41">
        <f>COUNTIF(IT!$E14:$K14,"Yes")</f>
        <v>0</v>
      </c>
      <c r="BF14" s="41" t="s">
        <v>109</v>
      </c>
      <c r="BG14" s="42" t="s">
        <v>35</v>
      </c>
      <c r="BH14" s="41">
        <f>COUNTIF(Tutorial!$E14:$K14,"Yes")</f>
        <v>0</v>
      </c>
      <c r="BI14" s="41" t="s">
        <v>110</v>
      </c>
      <c r="BJ14" s="42" t="s">
        <v>35</v>
      </c>
      <c r="BK14" s="41">
        <f>COUNTIF(Business!$E14:$K14,"Yes")</f>
        <v>0</v>
      </c>
      <c r="BL14" s="41" t="s">
        <v>111</v>
      </c>
      <c r="BM14" s="42" t="s">
        <v>35</v>
      </c>
      <c r="BN14" s="41">
        <f>COUNTIF(Engineering!$E14:$K14,"Yes")</f>
        <v>0</v>
      </c>
      <c r="BO14" s="41" t="s">
        <v>112</v>
      </c>
      <c r="BP14" s="42" t="s">
        <v>35</v>
      </c>
      <c r="BQ14" s="41">
        <f>COUNTIF('Design and tech'!$E14:$K14,"Yes")</f>
        <v>0</v>
      </c>
      <c r="BR14" s="41" t="s">
        <v>113</v>
      </c>
      <c r="BS14" s="42" t="s">
        <v>35</v>
      </c>
      <c r="BT14" s="41">
        <f>COUNTIF('Health and Social'!$E14:$K14,"Yes")</f>
        <v>0</v>
      </c>
      <c r="BU14" s="41" t="s">
        <v>114</v>
      </c>
      <c r="BV14" s="42" t="s">
        <v>35</v>
      </c>
      <c r="BW14" s="41">
        <f>COUNTIF(OTHER!$E14:$K14,"Yes")</f>
        <v>0</v>
      </c>
    </row>
    <row r="15" spans="1:75" x14ac:dyDescent="0.35">
      <c r="A15" s="41" t="s">
        <v>95</v>
      </c>
      <c r="B15" s="43" t="s">
        <v>155</v>
      </c>
      <c r="C15" s="41">
        <f>COUNTIF(Maths!$E15:$K15,"Yes")</f>
        <v>0</v>
      </c>
      <c r="D15" s="41" t="s">
        <v>96</v>
      </c>
      <c r="E15" s="43" t="s">
        <v>155</v>
      </c>
      <c r="F15" s="41">
        <f>COUNTIF(English!$E15:$K15,"Yes")</f>
        <v>0</v>
      </c>
      <c r="G15" s="41" t="s">
        <v>97</v>
      </c>
      <c r="H15" s="43" t="s">
        <v>155</v>
      </c>
      <c r="I15" s="41">
        <f>COUNTIF(PSHE!$E15:$K15,"Yes")</f>
        <v>0</v>
      </c>
      <c r="J15" s="41" t="s">
        <v>98</v>
      </c>
      <c r="K15" s="43" t="s">
        <v>155</v>
      </c>
      <c r="L15" s="41">
        <f>COUNTIF(Enrichment!$E15:$K15,"Yes")</f>
        <v>0</v>
      </c>
      <c r="M15" s="44" t="s">
        <v>154</v>
      </c>
      <c r="N15" s="46" t="s">
        <v>155</v>
      </c>
      <c r="O15" s="44">
        <f t="shared" si="0"/>
        <v>0</v>
      </c>
      <c r="P15" s="44">
        <f t="shared" si="1"/>
        <v>0</v>
      </c>
      <c r="Q15" s="49" t="s">
        <v>155</v>
      </c>
      <c r="R15" s="47">
        <f>COUNTIF(Maths!E15,"Yes")+COUNTIF(English!E15,"Yes")+COUNTIF(PSHE!E15,"Yes")+COUNTIF(Enrichment!E15,"Yes")+COUNTIF(Science!E15,"Yes")+COUNTIF(MFL!E15,"Yes")+COUNTIF('Food tech'!E15,"Yes")+COUNTIF(Humanities!E15,"Yes")+COUNTIF('Creative Arts'!E15,"Yes")+COUNTIF(PE!E15,"Yes")+COUNTIF(Vocational!E15,"Yes")+COUNTIF(RE!E15,"Yes")+COUNTIF(IT!E15,"Yes")+COUNTIF(Tutorial!E15,"Yes")+COUNTIF(Business!E15,"Yes")+COUNTIF(Engineering!E15,"Yes")+COUNTIF('Design and tech'!E15,"Yes")+COUNTIF('Health and Social'!E15,"Yes")+COUNTIF(OTHER!E15,"Yes")</f>
        <v>0</v>
      </c>
      <c r="S15" s="49" t="s">
        <v>155</v>
      </c>
      <c r="T15" s="47">
        <f>COUNTIF(Maths!F15,"Yes")+COUNTIF(English!F15,"Yes")+COUNTIF(PSHE!F15,"Yes")+COUNTIF(Enrichment!F15,"Yes")+COUNTIF(Science!F15,"Yes")+COUNTIF(MFL!F15,"Yes")+COUNTIF('Food tech'!F15,"Yes")+COUNTIF(Humanities!F15,"Yes")+COUNTIF('Creative Arts'!F15,"Yes")+COUNTIF(PE!F15,"Yes")+COUNTIF(Vocational!F15,"Yes")+COUNTIF(RE!F15,"Yes")+COUNTIF(IT!F15,"Yes")+COUNTIF(Tutorial!F15,"Yes")+COUNTIF(Business!F15,"Yes")+COUNTIF(Engineering!F15,"Yes")+COUNTIF('Design and tech'!F15,"Yes")+COUNTIF('Health and Social'!F15,"Yes")+COUNTIF(OTHER!F15,"Yes")</f>
        <v>0</v>
      </c>
      <c r="U15" s="49" t="s">
        <v>155</v>
      </c>
      <c r="V15" s="47">
        <f>COUNTIF(Maths!G15,"Yes")+COUNTIF(English!G15,"Yes")+COUNTIF(PSHE!G15,"Yes")+COUNTIF(Enrichment!G15,"Yes")+COUNTIF(Science!G15,"Yes")+COUNTIF(MFL!G15,"Yes")+COUNTIF('Food tech'!G15,"Yes")+COUNTIF(Humanities!G15,"Yes")+COUNTIF('Creative Arts'!G15,"Yes")+COUNTIF(PE!G15,"Yes")+COUNTIF(Vocational!G15,"Yes")+COUNTIF(RE!G15,"Yes")+COUNTIF(IT!G15,"Yes")+COUNTIF(Tutorial!G15,"Yes")+COUNTIF(Business!G15,"Yes")+COUNTIF(Engineering!G15,"Yes")+COUNTIF('Design and tech'!G15,"Yes")+COUNTIF('Health and Social'!G15,"Yes")+COUNTIF(OTHER!G15,"Yes")</f>
        <v>0</v>
      </c>
      <c r="W15" s="49" t="s">
        <v>155</v>
      </c>
      <c r="X15" s="47">
        <f>COUNTIF(Maths!H15,"Yes")+COUNTIF(English!H15,"Yes")+COUNTIF(PSHE!H15,"Yes")+COUNTIF(Enrichment!H15,"Yes")+COUNTIF(Science!H15,"Yes")+COUNTIF(MFL!H15,"Yes")+COUNTIF('Food tech'!H15,"Yes")+COUNTIF(Humanities!H15,"Yes")+COUNTIF('Creative Arts'!H15,"Yes")+COUNTIF(PE!H15,"Yes")+COUNTIF(Vocational!H15,"Yes")+COUNTIF(RE!H15,"Yes")+COUNTIF(IT!H15,"Yes")+COUNTIF(Tutorial!H15,"Yes")+COUNTIF(Business!H15,"Yes")+COUNTIF(Engineering!H15,"Yes")+COUNTIF('Design and tech'!H15,"Yes")+COUNTIF('Health and Social'!H15,"Yes")+COUNTIF(OTHER!H15,"Yes")</f>
        <v>0</v>
      </c>
      <c r="Y15" s="49" t="s">
        <v>155</v>
      </c>
      <c r="Z15" s="47">
        <f>COUNTIF(Maths!I15,"Yes")+COUNTIF(English!I15,"Yes")+COUNTIF(PSHE!I15,"Yes")+COUNTIF(Enrichment!I15,"Yes")+COUNTIF(Science!I15,"Yes")+COUNTIF(MFL!I15,"Yes")+COUNTIF('Food tech'!I15,"Yes")+COUNTIF(Humanities!I15,"Yes")+COUNTIF('Creative Arts'!I15,"Yes")+COUNTIF(PE!I15,"Yes")+COUNTIF(Vocational!I15,"Yes")+COUNTIF(RE!I15,"Yes")+COUNTIF(IT!I15,"Yes")+COUNTIF(Tutorial!I15,"Yes")+COUNTIF(Business!I15,"Yes")+COUNTIF(Engineering!I15,"Yes")+COUNTIF('Design and tech'!I15,"Yes")+COUNTIF('Health and Social'!I15,"Yes")+COUNTIF(OTHER!I15,"Yes")</f>
        <v>0</v>
      </c>
      <c r="AA15" s="49" t="s">
        <v>155</v>
      </c>
      <c r="AB15" s="47">
        <f>COUNTIF(Maths!J15,"Yes")+COUNTIF(English!J15,"Yes")+COUNTIF(PSHE!J15,"Yes")+COUNTIF(Enrichment!J15,"Yes")+COUNTIF(Science!J15,"Yes")+COUNTIF(MFL!J15,"Yes")+COUNTIF('Food tech'!J15,"Yes")+COUNTIF(Humanities!J15,"Yes")+COUNTIF('Creative Arts'!J15,"Yes")+COUNTIF(PE!J15,"Yes")+COUNTIF(Vocational!J15,"Yes")+COUNTIF(RE!J15,"Yes")+COUNTIF(IT!J15,"Yes")+COUNTIF(Tutorial!J15,"Yes")+COUNTIF(Business!J15,"Yes")+COUNTIF(Engineering!J15,"Yes")+COUNTIF('Design and tech'!J15,"Yes")+COUNTIF('Health and Social'!J15,"Yes")+COUNTIF(OTHER!J15,"Yes")</f>
        <v>0</v>
      </c>
      <c r="AC15" s="49" t="s">
        <v>155</v>
      </c>
      <c r="AD15" s="47">
        <f>COUNTIF(Maths!K15,"Yes")+COUNTIF(English!K15,"Yes")+COUNTIF(PSHE!K15,"Yes")+COUNTIF(Enrichment!K15,"Yes")+COUNTIF(Science!K15,"Yes")+COUNTIF(MFL!K15,"Yes")+COUNTIF('Food tech'!K15,"Yes")+COUNTIF(Humanities!K15,"Yes")+COUNTIF('Creative Arts'!K15,"Yes")+COUNTIF(PE!K15,"Yes")+COUNTIF(Vocational!K15,"Yes")+COUNTIF(RE!K15,"Yes")+COUNTIF(IT!K15,"Yes")+COUNTIF(Tutorial!K15,"Yes")+COUNTIF(Business!K15,"Yes")+COUNTIF(Engineering!K15,"Yes")+COUNTIF('Design and tech'!K15,"Yes")+COUNTIF('Health and Social'!K15,"Yes")+COUNTIF(OTHER!K15,"Yes")</f>
        <v>0</v>
      </c>
      <c r="AE15" s="41" t="s">
        <v>99</v>
      </c>
      <c r="AF15" s="43" t="s">
        <v>155</v>
      </c>
      <c r="AG15" s="41">
        <f>COUNTIF(Science!$E15:$K15,"Yes")</f>
        <v>0</v>
      </c>
      <c r="AH15" s="41" t="s">
        <v>100</v>
      </c>
      <c r="AI15" s="43" t="s">
        <v>155</v>
      </c>
      <c r="AJ15" s="41">
        <f>COUNTIF(MFL!$E15:$K15,"Yes")</f>
        <v>0</v>
      </c>
      <c r="AK15" s="41" t="s">
        <v>101</v>
      </c>
      <c r="AL15" s="43" t="s">
        <v>155</v>
      </c>
      <c r="AM15" s="41">
        <f>COUNTIF('Food tech'!$E15:$K15,"Yes")</f>
        <v>0</v>
      </c>
      <c r="AN15" s="41" t="s">
        <v>103</v>
      </c>
      <c r="AO15" s="43" t="s">
        <v>155</v>
      </c>
      <c r="AP15" s="41">
        <f>COUNTIF(Humanities!$E15:$K15,"Yes")</f>
        <v>0</v>
      </c>
      <c r="AQ15" s="41" t="s">
        <v>104</v>
      </c>
      <c r="AR15" s="43" t="s">
        <v>155</v>
      </c>
      <c r="AS15" s="41">
        <f>COUNTIF('Creative Arts'!$E15:$K15,"Yes")</f>
        <v>0</v>
      </c>
      <c r="AT15" s="41" t="s">
        <v>105</v>
      </c>
      <c r="AU15" s="43" t="s">
        <v>155</v>
      </c>
      <c r="AV15" s="41">
        <f>COUNTIF(PE!$E15:$K15,"Yes")</f>
        <v>0</v>
      </c>
      <c r="AW15" s="41" t="s">
        <v>106</v>
      </c>
      <c r="AX15" s="43" t="s">
        <v>155</v>
      </c>
      <c r="AY15" s="41">
        <f>COUNTIF(Vocational!$E15:$K15,"Yes")</f>
        <v>0</v>
      </c>
      <c r="AZ15" s="41" t="s">
        <v>107</v>
      </c>
      <c r="BA15" s="43" t="s">
        <v>155</v>
      </c>
      <c r="BB15" s="41">
        <f>COUNTIF(RE!$E15:$K15,"Yes")</f>
        <v>0</v>
      </c>
      <c r="BC15" s="41" t="s">
        <v>108</v>
      </c>
      <c r="BD15" s="43" t="s">
        <v>155</v>
      </c>
      <c r="BE15" s="41">
        <f>COUNTIF(IT!$E15:$K15,"Yes")</f>
        <v>0</v>
      </c>
      <c r="BF15" s="41" t="s">
        <v>109</v>
      </c>
      <c r="BG15" s="43" t="s">
        <v>155</v>
      </c>
      <c r="BH15" s="41">
        <f>COUNTIF(Tutorial!$E15:$K15,"Yes")</f>
        <v>0</v>
      </c>
      <c r="BI15" s="41" t="s">
        <v>110</v>
      </c>
      <c r="BJ15" s="43" t="s">
        <v>155</v>
      </c>
      <c r="BK15" s="41">
        <f>COUNTIF(Business!$E15:$K15,"Yes")</f>
        <v>0</v>
      </c>
      <c r="BL15" s="41" t="s">
        <v>111</v>
      </c>
      <c r="BM15" s="43" t="s">
        <v>155</v>
      </c>
      <c r="BN15" s="41">
        <f>COUNTIF(Engineering!$E15:$K15,"Yes")</f>
        <v>0</v>
      </c>
      <c r="BO15" s="41" t="s">
        <v>112</v>
      </c>
      <c r="BP15" s="43" t="s">
        <v>155</v>
      </c>
      <c r="BQ15" s="41">
        <f>COUNTIF('Design and tech'!$E15:$K15,"Yes")</f>
        <v>0</v>
      </c>
      <c r="BR15" s="41" t="s">
        <v>113</v>
      </c>
      <c r="BS15" s="43" t="s">
        <v>155</v>
      </c>
      <c r="BT15" s="41">
        <f>COUNTIF('Health and Social'!$E15:$K15,"Yes")</f>
        <v>0</v>
      </c>
      <c r="BU15" s="41" t="s">
        <v>114</v>
      </c>
      <c r="BV15" s="43" t="s">
        <v>155</v>
      </c>
      <c r="BW15" s="41">
        <f>COUNTIF(OTHER!$E15:$K15,"Yes")</f>
        <v>0</v>
      </c>
    </row>
    <row r="16" spans="1:75" x14ac:dyDescent="0.35">
      <c r="A16" s="41" t="s">
        <v>95</v>
      </c>
      <c r="B16" s="43" t="s">
        <v>156</v>
      </c>
      <c r="C16" s="41">
        <f>COUNTIF(Maths!$E16:$K16,"Yes")</f>
        <v>0</v>
      </c>
      <c r="D16" s="41" t="s">
        <v>96</v>
      </c>
      <c r="E16" s="43" t="s">
        <v>156</v>
      </c>
      <c r="F16" s="41">
        <f>COUNTIF(English!$E16:$K16,"Yes")</f>
        <v>0</v>
      </c>
      <c r="G16" s="41" t="s">
        <v>97</v>
      </c>
      <c r="H16" s="43" t="s">
        <v>156</v>
      </c>
      <c r="I16" s="41">
        <f>COUNTIF(PSHE!$E16:$K16,"Yes")</f>
        <v>0</v>
      </c>
      <c r="J16" s="41" t="s">
        <v>98</v>
      </c>
      <c r="K16" s="43" t="s">
        <v>156</v>
      </c>
      <c r="L16" s="41">
        <f>COUNTIF(Enrichment!$E16:$K16,"Yes")</f>
        <v>0</v>
      </c>
      <c r="M16" s="44" t="s">
        <v>154</v>
      </c>
      <c r="N16" s="46" t="s">
        <v>156</v>
      </c>
      <c r="O16" s="44">
        <f t="shared" si="0"/>
        <v>0</v>
      </c>
      <c r="P16" s="44">
        <f t="shared" si="1"/>
        <v>0</v>
      </c>
      <c r="Q16" s="49" t="s">
        <v>156</v>
      </c>
      <c r="R16" s="47">
        <f>COUNTIF(Maths!E16,"Yes")+COUNTIF(English!E16,"Yes")+COUNTIF(PSHE!E16,"Yes")+COUNTIF(Enrichment!E16,"Yes")+COUNTIF(Science!E16,"Yes")+COUNTIF(MFL!E16,"Yes")+COUNTIF('Food tech'!E16,"Yes")+COUNTIF(Humanities!E16,"Yes")+COUNTIF('Creative Arts'!E16,"Yes")+COUNTIF(PE!E16,"Yes")+COUNTIF(Vocational!E16,"Yes")+COUNTIF(RE!E16,"Yes")+COUNTIF(IT!E16,"Yes")+COUNTIF(Tutorial!E16,"Yes")+COUNTIF(Business!E16,"Yes")+COUNTIF(Engineering!E16,"Yes")+COUNTIF('Design and tech'!E16,"Yes")+COUNTIF('Health and Social'!E16,"Yes")+COUNTIF(OTHER!E16,"Yes")</f>
        <v>0</v>
      </c>
      <c r="S16" s="49" t="s">
        <v>156</v>
      </c>
      <c r="T16" s="47">
        <f>COUNTIF(Maths!F16,"Yes")+COUNTIF(English!F16,"Yes")+COUNTIF(PSHE!F16,"Yes")+COUNTIF(Enrichment!F16,"Yes")+COUNTIF(Science!F16,"Yes")+COUNTIF(MFL!F16,"Yes")+COUNTIF('Food tech'!F16,"Yes")+COUNTIF(Humanities!F16,"Yes")+COUNTIF('Creative Arts'!F16,"Yes")+COUNTIF(PE!F16,"Yes")+COUNTIF(Vocational!F16,"Yes")+COUNTIF(RE!F16,"Yes")+COUNTIF(IT!F16,"Yes")+COUNTIF(Tutorial!F16,"Yes")+COUNTIF(Business!F16,"Yes")+COUNTIF(Engineering!F16,"Yes")+COUNTIF('Design and tech'!F16,"Yes")+COUNTIF('Health and Social'!F16,"Yes")+COUNTIF(OTHER!F16,"Yes")</f>
        <v>0</v>
      </c>
      <c r="U16" s="49" t="s">
        <v>156</v>
      </c>
      <c r="V16" s="47">
        <f>COUNTIF(Maths!G16,"Yes")+COUNTIF(English!G16,"Yes")+COUNTIF(PSHE!G16,"Yes")+COUNTIF(Enrichment!G16,"Yes")+COUNTIF(Science!G16,"Yes")+COUNTIF(MFL!G16,"Yes")+COUNTIF('Food tech'!G16,"Yes")+COUNTIF(Humanities!G16,"Yes")+COUNTIF('Creative Arts'!G16,"Yes")+COUNTIF(PE!G16,"Yes")+COUNTIF(Vocational!G16,"Yes")+COUNTIF(RE!G16,"Yes")+COUNTIF(IT!G16,"Yes")+COUNTIF(Tutorial!G16,"Yes")+COUNTIF(Business!G16,"Yes")+COUNTIF(Engineering!G16,"Yes")+COUNTIF('Design and tech'!G16,"Yes")+COUNTIF('Health and Social'!G16,"Yes")+COUNTIF(OTHER!G16,"Yes")</f>
        <v>0</v>
      </c>
      <c r="W16" s="49" t="s">
        <v>156</v>
      </c>
      <c r="X16" s="47">
        <f>COUNTIF(Maths!H16,"Yes")+COUNTIF(English!H16,"Yes")+COUNTIF(PSHE!H16,"Yes")+COUNTIF(Enrichment!H16,"Yes")+COUNTIF(Science!H16,"Yes")+COUNTIF(MFL!H16,"Yes")+COUNTIF('Food tech'!H16,"Yes")+COUNTIF(Humanities!H16,"Yes")+COUNTIF('Creative Arts'!H16,"Yes")+COUNTIF(PE!H16,"Yes")+COUNTIF(Vocational!H16,"Yes")+COUNTIF(RE!H16,"Yes")+COUNTIF(IT!H16,"Yes")+COUNTIF(Tutorial!H16,"Yes")+COUNTIF(Business!H16,"Yes")+COUNTIF(Engineering!H16,"Yes")+COUNTIF('Design and tech'!H16,"Yes")+COUNTIF('Health and Social'!H16,"Yes")+COUNTIF(OTHER!H16,"Yes")</f>
        <v>0</v>
      </c>
      <c r="Y16" s="49" t="s">
        <v>156</v>
      </c>
      <c r="Z16" s="47">
        <f>COUNTIF(Maths!I16,"Yes")+COUNTIF(English!I16,"Yes")+COUNTIF(PSHE!I16,"Yes")+COUNTIF(Enrichment!I16,"Yes")+COUNTIF(Science!I16,"Yes")+COUNTIF(MFL!I16,"Yes")+COUNTIF('Food tech'!I16,"Yes")+COUNTIF(Humanities!I16,"Yes")+COUNTIF('Creative Arts'!I16,"Yes")+COUNTIF(PE!I16,"Yes")+COUNTIF(Vocational!I16,"Yes")+COUNTIF(RE!I16,"Yes")+COUNTIF(IT!I16,"Yes")+COUNTIF(Tutorial!I16,"Yes")+COUNTIF(Business!I16,"Yes")+COUNTIF(Engineering!I16,"Yes")+COUNTIF('Design and tech'!I16,"Yes")+COUNTIF('Health and Social'!I16,"Yes")+COUNTIF(OTHER!I16,"Yes")</f>
        <v>0</v>
      </c>
      <c r="AA16" s="49" t="s">
        <v>156</v>
      </c>
      <c r="AB16" s="47">
        <f>COUNTIF(Maths!J16,"Yes")+COUNTIF(English!J16,"Yes")+COUNTIF(PSHE!J16,"Yes")+COUNTIF(Enrichment!J16,"Yes")+COUNTIF(Science!J16,"Yes")+COUNTIF(MFL!J16,"Yes")+COUNTIF('Food tech'!J16,"Yes")+COUNTIF(Humanities!J16,"Yes")+COUNTIF('Creative Arts'!J16,"Yes")+COUNTIF(PE!J16,"Yes")+COUNTIF(Vocational!J16,"Yes")+COUNTIF(RE!J16,"Yes")+COUNTIF(IT!J16,"Yes")+COUNTIF(Tutorial!J16,"Yes")+COUNTIF(Business!J16,"Yes")+COUNTIF(Engineering!J16,"Yes")+COUNTIF('Design and tech'!J16,"Yes")+COUNTIF('Health and Social'!J16,"Yes")+COUNTIF(OTHER!J16,"Yes")</f>
        <v>0</v>
      </c>
      <c r="AC16" s="49" t="s">
        <v>156</v>
      </c>
      <c r="AD16" s="47">
        <f>COUNTIF(Maths!K16,"Yes")+COUNTIF(English!K16,"Yes")+COUNTIF(PSHE!K16,"Yes")+COUNTIF(Enrichment!K16,"Yes")+COUNTIF(Science!K16,"Yes")+COUNTIF(MFL!K16,"Yes")+COUNTIF('Food tech'!K16,"Yes")+COUNTIF(Humanities!K16,"Yes")+COUNTIF('Creative Arts'!K16,"Yes")+COUNTIF(PE!K16,"Yes")+COUNTIF(Vocational!K16,"Yes")+COUNTIF(RE!K16,"Yes")+COUNTIF(IT!K16,"Yes")+COUNTIF(Tutorial!K16,"Yes")+COUNTIF(Business!K16,"Yes")+COUNTIF(Engineering!K16,"Yes")+COUNTIF('Design and tech'!K16,"Yes")+COUNTIF('Health and Social'!K16,"Yes")+COUNTIF(OTHER!K16,"Yes")</f>
        <v>0</v>
      </c>
      <c r="AE16" s="41" t="s">
        <v>99</v>
      </c>
      <c r="AF16" s="43" t="s">
        <v>156</v>
      </c>
      <c r="AG16" s="41">
        <f>COUNTIF(Science!$E16:$K16,"Yes")</f>
        <v>0</v>
      </c>
      <c r="AH16" s="41" t="s">
        <v>100</v>
      </c>
      <c r="AI16" s="43" t="s">
        <v>156</v>
      </c>
      <c r="AJ16" s="41">
        <f>COUNTIF(MFL!$E16:$K16,"Yes")</f>
        <v>0</v>
      </c>
      <c r="AK16" s="41" t="s">
        <v>101</v>
      </c>
      <c r="AL16" s="43" t="s">
        <v>156</v>
      </c>
      <c r="AM16" s="41">
        <f>COUNTIF('Food tech'!$E16:$K16,"Yes")</f>
        <v>0</v>
      </c>
      <c r="AN16" s="41" t="s">
        <v>103</v>
      </c>
      <c r="AO16" s="43" t="s">
        <v>156</v>
      </c>
      <c r="AP16" s="41">
        <f>COUNTIF(Humanities!$E16:$K16,"Yes")</f>
        <v>0</v>
      </c>
      <c r="AQ16" s="41" t="s">
        <v>104</v>
      </c>
      <c r="AR16" s="43" t="s">
        <v>156</v>
      </c>
      <c r="AS16" s="41">
        <f>COUNTIF('Creative Arts'!$E16:$K16,"Yes")</f>
        <v>0</v>
      </c>
      <c r="AT16" s="41" t="s">
        <v>105</v>
      </c>
      <c r="AU16" s="43" t="s">
        <v>156</v>
      </c>
      <c r="AV16" s="41">
        <f>COUNTIF(PE!$E16:$K16,"Yes")</f>
        <v>0</v>
      </c>
      <c r="AW16" s="41" t="s">
        <v>106</v>
      </c>
      <c r="AX16" s="43" t="s">
        <v>156</v>
      </c>
      <c r="AY16" s="41">
        <f>COUNTIF(Vocational!$E16:$K16,"Yes")</f>
        <v>0</v>
      </c>
      <c r="AZ16" s="41" t="s">
        <v>107</v>
      </c>
      <c r="BA16" s="43" t="s">
        <v>156</v>
      </c>
      <c r="BB16" s="41">
        <f>COUNTIF(RE!$E16:$K16,"Yes")</f>
        <v>0</v>
      </c>
      <c r="BC16" s="41" t="s">
        <v>108</v>
      </c>
      <c r="BD16" s="43" t="s">
        <v>156</v>
      </c>
      <c r="BE16" s="41">
        <f>COUNTIF(IT!$E16:$K16,"Yes")</f>
        <v>0</v>
      </c>
      <c r="BF16" s="41" t="s">
        <v>109</v>
      </c>
      <c r="BG16" s="43" t="s">
        <v>156</v>
      </c>
      <c r="BH16" s="41">
        <f>COUNTIF(Tutorial!$E16:$K16,"Yes")</f>
        <v>0</v>
      </c>
      <c r="BI16" s="41" t="s">
        <v>110</v>
      </c>
      <c r="BJ16" s="43" t="s">
        <v>156</v>
      </c>
      <c r="BK16" s="41">
        <f>COUNTIF(Business!$E16:$K16,"Yes")</f>
        <v>0</v>
      </c>
      <c r="BL16" s="41" t="s">
        <v>111</v>
      </c>
      <c r="BM16" s="43" t="s">
        <v>156</v>
      </c>
      <c r="BN16" s="41">
        <f>COUNTIF(Engineering!$E16:$K16,"Yes")</f>
        <v>0</v>
      </c>
      <c r="BO16" s="41" t="s">
        <v>112</v>
      </c>
      <c r="BP16" s="43" t="s">
        <v>156</v>
      </c>
      <c r="BQ16" s="41">
        <f>COUNTIF('Design and tech'!$E16:$K16,"Yes")</f>
        <v>0</v>
      </c>
      <c r="BR16" s="41" t="s">
        <v>113</v>
      </c>
      <c r="BS16" s="43" t="s">
        <v>156</v>
      </c>
      <c r="BT16" s="41">
        <f>COUNTIF('Health and Social'!$E16:$K16,"Yes")</f>
        <v>0</v>
      </c>
      <c r="BU16" s="41" t="s">
        <v>114</v>
      </c>
      <c r="BV16" s="43" t="s">
        <v>156</v>
      </c>
      <c r="BW16" s="41">
        <f>COUNTIF(OTHER!$E16:$K16,"Yes")</f>
        <v>0</v>
      </c>
    </row>
    <row r="17" spans="1:75" x14ac:dyDescent="0.35">
      <c r="A17" s="41" t="s">
        <v>95</v>
      </c>
      <c r="B17" s="43" t="s">
        <v>157</v>
      </c>
      <c r="C17" s="41">
        <f>COUNTIF(Maths!$E17:$K17,"Yes")</f>
        <v>0</v>
      </c>
      <c r="D17" s="41" t="s">
        <v>96</v>
      </c>
      <c r="E17" s="43" t="s">
        <v>157</v>
      </c>
      <c r="F17" s="41">
        <f>COUNTIF(English!$E17:$K17,"Yes")</f>
        <v>0</v>
      </c>
      <c r="G17" s="41" t="s">
        <v>97</v>
      </c>
      <c r="H17" s="43" t="s">
        <v>157</v>
      </c>
      <c r="I17" s="41">
        <f>COUNTIF(PSHE!$E17:$K17,"Yes")</f>
        <v>0</v>
      </c>
      <c r="J17" s="41" t="s">
        <v>98</v>
      </c>
      <c r="K17" s="43" t="s">
        <v>157</v>
      </c>
      <c r="L17" s="41">
        <f>COUNTIF(Enrichment!$E17:$K17,"Yes")</f>
        <v>0</v>
      </c>
      <c r="M17" s="44" t="s">
        <v>154</v>
      </c>
      <c r="N17" s="46" t="s">
        <v>157</v>
      </c>
      <c r="O17" s="44">
        <f t="shared" si="0"/>
        <v>0</v>
      </c>
      <c r="P17" s="44">
        <f t="shared" si="1"/>
        <v>0</v>
      </c>
      <c r="Q17" s="49" t="s">
        <v>157</v>
      </c>
      <c r="R17" s="47">
        <f>COUNTIF(Maths!E17,"Yes")+COUNTIF(English!E17,"Yes")+COUNTIF(PSHE!E17,"Yes")+COUNTIF(Enrichment!E17,"Yes")+COUNTIF(Science!E17,"Yes")+COUNTIF(MFL!E17,"Yes")+COUNTIF('Food tech'!E17,"Yes")+COUNTIF(Humanities!E17,"Yes")+COUNTIF('Creative Arts'!E17,"Yes")+COUNTIF(PE!E17,"Yes")+COUNTIF(Vocational!E17,"Yes")+COUNTIF(RE!E17,"Yes")+COUNTIF(IT!E17,"Yes")+COUNTIF(Tutorial!E17,"Yes")+COUNTIF(Business!E17,"Yes")+COUNTIF(Engineering!E17,"Yes")+COUNTIF('Design and tech'!E17,"Yes")+COUNTIF('Health and Social'!E17,"Yes")+COUNTIF(OTHER!E17,"Yes")</f>
        <v>0</v>
      </c>
      <c r="S17" s="49" t="s">
        <v>157</v>
      </c>
      <c r="T17" s="47">
        <f>COUNTIF(Maths!F17,"Yes")+COUNTIF(English!F17,"Yes")+COUNTIF(PSHE!F17,"Yes")+COUNTIF(Enrichment!F17,"Yes")+COUNTIF(Science!F17,"Yes")+COUNTIF(MFL!F17,"Yes")+COUNTIF('Food tech'!F17,"Yes")+COUNTIF(Humanities!F17,"Yes")+COUNTIF('Creative Arts'!F17,"Yes")+COUNTIF(PE!F17,"Yes")+COUNTIF(Vocational!F17,"Yes")+COUNTIF(RE!F17,"Yes")+COUNTIF(IT!F17,"Yes")+COUNTIF(Tutorial!F17,"Yes")+COUNTIF(Business!F17,"Yes")+COUNTIF(Engineering!F17,"Yes")+COUNTIF('Design and tech'!F17,"Yes")+COUNTIF('Health and Social'!F17,"Yes")+COUNTIF(OTHER!F17,"Yes")</f>
        <v>0</v>
      </c>
      <c r="U17" s="49" t="s">
        <v>157</v>
      </c>
      <c r="V17" s="47">
        <f>COUNTIF(Maths!G17,"Yes")+COUNTIF(English!G17,"Yes")+COUNTIF(PSHE!G17,"Yes")+COUNTIF(Enrichment!G17,"Yes")+COUNTIF(Science!G17,"Yes")+COUNTIF(MFL!G17,"Yes")+COUNTIF('Food tech'!G17,"Yes")+COUNTIF(Humanities!G17,"Yes")+COUNTIF('Creative Arts'!G17,"Yes")+COUNTIF(PE!G17,"Yes")+COUNTIF(Vocational!G17,"Yes")+COUNTIF(RE!G17,"Yes")+COUNTIF(IT!G17,"Yes")+COUNTIF(Tutorial!G17,"Yes")+COUNTIF(Business!G17,"Yes")+COUNTIF(Engineering!G17,"Yes")+COUNTIF('Design and tech'!G17,"Yes")+COUNTIF('Health and Social'!G17,"Yes")+COUNTIF(OTHER!G17,"Yes")</f>
        <v>0</v>
      </c>
      <c r="W17" s="49" t="s">
        <v>157</v>
      </c>
      <c r="X17" s="47">
        <f>COUNTIF(Maths!H17,"Yes")+COUNTIF(English!H17,"Yes")+COUNTIF(PSHE!H17,"Yes")+COUNTIF(Enrichment!H17,"Yes")+COUNTIF(Science!H17,"Yes")+COUNTIF(MFL!H17,"Yes")+COUNTIF('Food tech'!H17,"Yes")+COUNTIF(Humanities!H17,"Yes")+COUNTIF('Creative Arts'!H17,"Yes")+COUNTIF(PE!H17,"Yes")+COUNTIF(Vocational!H17,"Yes")+COUNTIF(RE!H17,"Yes")+COUNTIF(IT!H17,"Yes")+COUNTIF(Tutorial!H17,"Yes")+COUNTIF(Business!H17,"Yes")+COUNTIF(Engineering!H17,"Yes")+COUNTIF('Design and tech'!H17,"Yes")+COUNTIF('Health and Social'!H17,"Yes")+COUNTIF(OTHER!H17,"Yes")</f>
        <v>0</v>
      </c>
      <c r="Y17" s="49" t="s">
        <v>157</v>
      </c>
      <c r="Z17" s="47">
        <f>COUNTIF(Maths!I17,"Yes")+COUNTIF(English!I17,"Yes")+COUNTIF(PSHE!I17,"Yes")+COUNTIF(Enrichment!I17,"Yes")+COUNTIF(Science!I17,"Yes")+COUNTIF(MFL!I17,"Yes")+COUNTIF('Food tech'!I17,"Yes")+COUNTIF(Humanities!I17,"Yes")+COUNTIF('Creative Arts'!I17,"Yes")+COUNTIF(PE!I17,"Yes")+COUNTIF(Vocational!I17,"Yes")+COUNTIF(RE!I17,"Yes")+COUNTIF(IT!I17,"Yes")+COUNTIF(Tutorial!I17,"Yes")+COUNTIF(Business!I17,"Yes")+COUNTIF(Engineering!I17,"Yes")+COUNTIF('Design and tech'!I17,"Yes")+COUNTIF('Health and Social'!I17,"Yes")+COUNTIF(OTHER!I17,"Yes")</f>
        <v>0</v>
      </c>
      <c r="AA17" s="49" t="s">
        <v>157</v>
      </c>
      <c r="AB17" s="47">
        <f>COUNTIF(Maths!J17,"Yes")+COUNTIF(English!J17,"Yes")+COUNTIF(PSHE!J17,"Yes")+COUNTIF(Enrichment!J17,"Yes")+COUNTIF(Science!J17,"Yes")+COUNTIF(MFL!J17,"Yes")+COUNTIF('Food tech'!J17,"Yes")+COUNTIF(Humanities!J17,"Yes")+COUNTIF('Creative Arts'!J17,"Yes")+COUNTIF(PE!J17,"Yes")+COUNTIF(Vocational!J17,"Yes")+COUNTIF(RE!J17,"Yes")+COUNTIF(IT!J17,"Yes")+COUNTIF(Tutorial!J17,"Yes")+COUNTIF(Business!J17,"Yes")+COUNTIF(Engineering!J17,"Yes")+COUNTIF('Design and tech'!J17,"Yes")+COUNTIF('Health and Social'!J17,"Yes")+COUNTIF(OTHER!J17,"Yes")</f>
        <v>0</v>
      </c>
      <c r="AC17" s="49" t="s">
        <v>157</v>
      </c>
      <c r="AD17" s="47">
        <f>COUNTIF(Maths!K17,"Yes")+COUNTIF(English!K17,"Yes")+COUNTIF(PSHE!K17,"Yes")+COUNTIF(Enrichment!K17,"Yes")+COUNTIF(Science!K17,"Yes")+COUNTIF(MFL!K17,"Yes")+COUNTIF('Food tech'!K17,"Yes")+COUNTIF(Humanities!K17,"Yes")+COUNTIF('Creative Arts'!K17,"Yes")+COUNTIF(PE!K17,"Yes")+COUNTIF(Vocational!K17,"Yes")+COUNTIF(RE!K17,"Yes")+COUNTIF(IT!K17,"Yes")+COUNTIF(Tutorial!K17,"Yes")+COUNTIF(Business!K17,"Yes")+COUNTIF(Engineering!K17,"Yes")+COUNTIF('Design and tech'!K17,"Yes")+COUNTIF('Health and Social'!K17,"Yes")+COUNTIF(OTHER!K17,"Yes")</f>
        <v>0</v>
      </c>
      <c r="AE17" s="41" t="s">
        <v>99</v>
      </c>
      <c r="AF17" s="43" t="s">
        <v>157</v>
      </c>
      <c r="AG17" s="41">
        <f>COUNTIF(Science!$E17:$K17,"Yes")</f>
        <v>0</v>
      </c>
      <c r="AH17" s="41" t="s">
        <v>100</v>
      </c>
      <c r="AI17" s="43" t="s">
        <v>157</v>
      </c>
      <c r="AJ17" s="41">
        <f>COUNTIF(MFL!$E17:$K17,"Yes")</f>
        <v>0</v>
      </c>
      <c r="AK17" s="41" t="s">
        <v>101</v>
      </c>
      <c r="AL17" s="43" t="s">
        <v>157</v>
      </c>
      <c r="AM17" s="41">
        <f>COUNTIF('Food tech'!$E17:$K17,"Yes")</f>
        <v>0</v>
      </c>
      <c r="AN17" s="41" t="s">
        <v>103</v>
      </c>
      <c r="AO17" s="43" t="s">
        <v>157</v>
      </c>
      <c r="AP17" s="41">
        <f>COUNTIF(Humanities!$E17:$K17,"Yes")</f>
        <v>0</v>
      </c>
      <c r="AQ17" s="41" t="s">
        <v>104</v>
      </c>
      <c r="AR17" s="43" t="s">
        <v>157</v>
      </c>
      <c r="AS17" s="41">
        <f>COUNTIF('Creative Arts'!$E17:$K17,"Yes")</f>
        <v>0</v>
      </c>
      <c r="AT17" s="41" t="s">
        <v>105</v>
      </c>
      <c r="AU17" s="43" t="s">
        <v>157</v>
      </c>
      <c r="AV17" s="41">
        <f>COUNTIF(PE!$E17:$K17,"Yes")</f>
        <v>0</v>
      </c>
      <c r="AW17" s="41" t="s">
        <v>106</v>
      </c>
      <c r="AX17" s="43" t="s">
        <v>157</v>
      </c>
      <c r="AY17" s="41">
        <f>COUNTIF(Vocational!$E17:$K17,"Yes")</f>
        <v>0</v>
      </c>
      <c r="AZ17" s="41" t="s">
        <v>107</v>
      </c>
      <c r="BA17" s="43" t="s">
        <v>157</v>
      </c>
      <c r="BB17" s="41">
        <f>COUNTIF(RE!$E17:$K17,"Yes")</f>
        <v>0</v>
      </c>
      <c r="BC17" s="41" t="s">
        <v>108</v>
      </c>
      <c r="BD17" s="43" t="s">
        <v>157</v>
      </c>
      <c r="BE17" s="41">
        <f>COUNTIF(IT!$E17:$K17,"Yes")</f>
        <v>0</v>
      </c>
      <c r="BF17" s="41" t="s">
        <v>109</v>
      </c>
      <c r="BG17" s="43" t="s">
        <v>157</v>
      </c>
      <c r="BH17" s="41">
        <f>COUNTIF(Tutorial!$E17:$K17,"Yes")</f>
        <v>0</v>
      </c>
      <c r="BI17" s="41" t="s">
        <v>110</v>
      </c>
      <c r="BJ17" s="43" t="s">
        <v>157</v>
      </c>
      <c r="BK17" s="41">
        <f>COUNTIF(Business!$E17:$K17,"Yes")</f>
        <v>0</v>
      </c>
      <c r="BL17" s="41" t="s">
        <v>111</v>
      </c>
      <c r="BM17" s="43" t="s">
        <v>157</v>
      </c>
      <c r="BN17" s="41">
        <f>COUNTIF(Engineering!$E17:$K17,"Yes")</f>
        <v>0</v>
      </c>
      <c r="BO17" s="41" t="s">
        <v>112</v>
      </c>
      <c r="BP17" s="43" t="s">
        <v>157</v>
      </c>
      <c r="BQ17" s="41">
        <f>COUNTIF('Design and tech'!$E17:$K17,"Yes")</f>
        <v>0</v>
      </c>
      <c r="BR17" s="41" t="s">
        <v>113</v>
      </c>
      <c r="BS17" s="43" t="s">
        <v>157</v>
      </c>
      <c r="BT17" s="41">
        <f>COUNTIF('Health and Social'!$E17:$K17,"Yes")</f>
        <v>0</v>
      </c>
      <c r="BU17" s="41" t="s">
        <v>114</v>
      </c>
      <c r="BV17" s="43" t="s">
        <v>157</v>
      </c>
      <c r="BW17" s="41">
        <f>COUNTIF(OTHER!$E17:$K17,"Yes")</f>
        <v>0</v>
      </c>
    </row>
    <row r="18" spans="1:75" x14ac:dyDescent="0.35">
      <c r="A18" s="41" t="s">
        <v>95</v>
      </c>
      <c r="B18" s="43" t="s">
        <v>158</v>
      </c>
      <c r="C18" s="41">
        <f>COUNTIF(Maths!$E18:$K18,"Yes")</f>
        <v>0</v>
      </c>
      <c r="D18" s="41" t="s">
        <v>96</v>
      </c>
      <c r="E18" s="43" t="s">
        <v>158</v>
      </c>
      <c r="F18" s="41">
        <f>COUNTIF(English!$E18:$K18,"Yes")</f>
        <v>0</v>
      </c>
      <c r="G18" s="41" t="s">
        <v>97</v>
      </c>
      <c r="H18" s="43" t="s">
        <v>158</v>
      </c>
      <c r="I18" s="41">
        <f>COUNTIF(PSHE!$E18:$K18,"Yes")</f>
        <v>0</v>
      </c>
      <c r="J18" s="41" t="s">
        <v>98</v>
      </c>
      <c r="K18" s="43" t="s">
        <v>158</v>
      </c>
      <c r="L18" s="41">
        <f>COUNTIF(Enrichment!$E18:$K18,"Yes")</f>
        <v>0</v>
      </c>
      <c r="M18" s="44" t="s">
        <v>154</v>
      </c>
      <c r="N18" s="46" t="s">
        <v>158</v>
      </c>
      <c r="O18" s="44">
        <f t="shared" si="0"/>
        <v>0</v>
      </c>
      <c r="P18" s="44">
        <f t="shared" si="1"/>
        <v>0</v>
      </c>
      <c r="Q18" s="49" t="s">
        <v>158</v>
      </c>
      <c r="R18" s="47">
        <f>COUNTIF(Maths!E18,"Yes")+COUNTIF(English!E18,"Yes")+COUNTIF(PSHE!E18,"Yes")+COUNTIF(Enrichment!E18,"Yes")+COUNTIF(Science!E18,"Yes")+COUNTIF(MFL!E18,"Yes")+COUNTIF('Food tech'!E18,"Yes")+COUNTIF(Humanities!E18,"Yes")+COUNTIF('Creative Arts'!E18,"Yes")+COUNTIF(PE!E18,"Yes")+COUNTIF(Vocational!E18,"Yes")+COUNTIF(RE!E18,"Yes")+COUNTIF(IT!E18,"Yes")+COUNTIF(Tutorial!E18,"Yes")+COUNTIF(Business!E18,"Yes")+COUNTIF(Engineering!E18,"Yes")+COUNTIF('Design and tech'!E18,"Yes")+COUNTIF('Health and Social'!E18,"Yes")+COUNTIF(OTHER!E18,"Yes")</f>
        <v>0</v>
      </c>
      <c r="S18" s="49" t="s">
        <v>158</v>
      </c>
      <c r="T18" s="47">
        <f>COUNTIF(Maths!F18,"Yes")+COUNTIF(English!F18,"Yes")+COUNTIF(PSHE!F18,"Yes")+COUNTIF(Enrichment!F18,"Yes")+COUNTIF(Science!F18,"Yes")+COUNTIF(MFL!F18,"Yes")+COUNTIF('Food tech'!F18,"Yes")+COUNTIF(Humanities!F18,"Yes")+COUNTIF('Creative Arts'!F18,"Yes")+COUNTIF(PE!F18,"Yes")+COUNTIF(Vocational!F18,"Yes")+COUNTIF(RE!F18,"Yes")+COUNTIF(IT!F18,"Yes")+COUNTIF(Tutorial!F18,"Yes")+COUNTIF(Business!F18,"Yes")+COUNTIF(Engineering!F18,"Yes")+COUNTIF('Design and tech'!F18,"Yes")+COUNTIF('Health and Social'!F18,"Yes")+COUNTIF(OTHER!F18,"Yes")</f>
        <v>0</v>
      </c>
      <c r="U18" s="49" t="s">
        <v>158</v>
      </c>
      <c r="V18" s="47">
        <f>COUNTIF(Maths!G18,"Yes")+COUNTIF(English!G18,"Yes")+COUNTIF(PSHE!G18,"Yes")+COUNTIF(Enrichment!G18,"Yes")+COUNTIF(Science!G18,"Yes")+COUNTIF(MFL!G18,"Yes")+COUNTIF('Food tech'!G18,"Yes")+COUNTIF(Humanities!G18,"Yes")+COUNTIF('Creative Arts'!G18,"Yes")+COUNTIF(PE!G18,"Yes")+COUNTIF(Vocational!G18,"Yes")+COUNTIF(RE!G18,"Yes")+COUNTIF(IT!G18,"Yes")+COUNTIF(Tutorial!G18,"Yes")+COUNTIF(Business!G18,"Yes")+COUNTIF(Engineering!G18,"Yes")+COUNTIF('Design and tech'!G18,"Yes")+COUNTIF('Health and Social'!G18,"Yes")+COUNTIF(OTHER!G18,"Yes")</f>
        <v>0</v>
      </c>
      <c r="W18" s="49" t="s">
        <v>158</v>
      </c>
      <c r="X18" s="47">
        <f>COUNTIF(Maths!H18,"Yes")+COUNTIF(English!H18,"Yes")+COUNTIF(PSHE!H18,"Yes")+COUNTIF(Enrichment!H18,"Yes")+COUNTIF(Science!H18,"Yes")+COUNTIF(MFL!H18,"Yes")+COUNTIF('Food tech'!H18,"Yes")+COUNTIF(Humanities!H18,"Yes")+COUNTIF('Creative Arts'!H18,"Yes")+COUNTIF(PE!H18,"Yes")+COUNTIF(Vocational!H18,"Yes")+COUNTIF(RE!H18,"Yes")+COUNTIF(IT!H18,"Yes")+COUNTIF(Tutorial!H18,"Yes")+COUNTIF(Business!H18,"Yes")+COUNTIF(Engineering!H18,"Yes")+COUNTIF('Design and tech'!H18,"Yes")+COUNTIF('Health and Social'!H18,"Yes")+COUNTIF(OTHER!H18,"Yes")</f>
        <v>0</v>
      </c>
      <c r="Y18" s="49" t="s">
        <v>158</v>
      </c>
      <c r="Z18" s="47">
        <f>COUNTIF(Maths!I18,"Yes")+COUNTIF(English!I18,"Yes")+COUNTIF(PSHE!I18,"Yes")+COUNTIF(Enrichment!I18,"Yes")+COUNTIF(Science!I18,"Yes")+COUNTIF(MFL!I18,"Yes")+COUNTIF('Food tech'!I18,"Yes")+COUNTIF(Humanities!I18,"Yes")+COUNTIF('Creative Arts'!I18,"Yes")+COUNTIF(PE!I18,"Yes")+COUNTIF(Vocational!I18,"Yes")+COUNTIF(RE!I18,"Yes")+COUNTIF(IT!I18,"Yes")+COUNTIF(Tutorial!I18,"Yes")+COUNTIF(Business!I18,"Yes")+COUNTIF(Engineering!I18,"Yes")+COUNTIF('Design and tech'!I18,"Yes")+COUNTIF('Health and Social'!I18,"Yes")+COUNTIF(OTHER!I18,"Yes")</f>
        <v>0</v>
      </c>
      <c r="AA18" s="49" t="s">
        <v>158</v>
      </c>
      <c r="AB18" s="47">
        <f>COUNTIF(Maths!J18,"Yes")+COUNTIF(English!J18,"Yes")+COUNTIF(PSHE!J18,"Yes")+COUNTIF(Enrichment!J18,"Yes")+COUNTIF(Science!J18,"Yes")+COUNTIF(MFL!J18,"Yes")+COUNTIF('Food tech'!J18,"Yes")+COUNTIF(Humanities!J18,"Yes")+COUNTIF('Creative Arts'!J18,"Yes")+COUNTIF(PE!J18,"Yes")+COUNTIF(Vocational!J18,"Yes")+COUNTIF(RE!J18,"Yes")+COUNTIF(IT!J18,"Yes")+COUNTIF(Tutorial!J18,"Yes")+COUNTIF(Business!J18,"Yes")+COUNTIF(Engineering!J18,"Yes")+COUNTIF('Design and tech'!J18,"Yes")+COUNTIF('Health and Social'!J18,"Yes")+COUNTIF(OTHER!J18,"Yes")</f>
        <v>0</v>
      </c>
      <c r="AC18" s="49" t="s">
        <v>158</v>
      </c>
      <c r="AD18" s="47">
        <f>COUNTIF(Maths!K18,"Yes")+COUNTIF(English!K18,"Yes")+COUNTIF(PSHE!K18,"Yes")+COUNTIF(Enrichment!K18,"Yes")+COUNTIF(Science!K18,"Yes")+COUNTIF(MFL!K18,"Yes")+COUNTIF('Food tech'!K18,"Yes")+COUNTIF(Humanities!K18,"Yes")+COUNTIF('Creative Arts'!K18,"Yes")+COUNTIF(PE!K18,"Yes")+COUNTIF(Vocational!K18,"Yes")+COUNTIF(RE!K18,"Yes")+COUNTIF(IT!K18,"Yes")+COUNTIF(Tutorial!K18,"Yes")+COUNTIF(Business!K18,"Yes")+COUNTIF(Engineering!K18,"Yes")+COUNTIF('Design and tech'!K18,"Yes")+COUNTIF('Health and Social'!K18,"Yes")+COUNTIF(OTHER!K18,"Yes")</f>
        <v>0</v>
      </c>
      <c r="AE18" s="41" t="s">
        <v>99</v>
      </c>
      <c r="AF18" s="43" t="s">
        <v>158</v>
      </c>
      <c r="AG18" s="41">
        <f>COUNTIF(Science!$E18:$K18,"Yes")</f>
        <v>0</v>
      </c>
      <c r="AH18" s="41" t="s">
        <v>100</v>
      </c>
      <c r="AI18" s="43" t="s">
        <v>158</v>
      </c>
      <c r="AJ18" s="41">
        <f>COUNTIF(MFL!$E18:$K18,"Yes")</f>
        <v>0</v>
      </c>
      <c r="AK18" s="41" t="s">
        <v>101</v>
      </c>
      <c r="AL18" s="43" t="s">
        <v>158</v>
      </c>
      <c r="AM18" s="41">
        <f>COUNTIF('Food tech'!$E18:$K18,"Yes")</f>
        <v>0</v>
      </c>
      <c r="AN18" s="41" t="s">
        <v>103</v>
      </c>
      <c r="AO18" s="43" t="s">
        <v>158</v>
      </c>
      <c r="AP18" s="41">
        <f>COUNTIF(Humanities!$E18:$K18,"Yes")</f>
        <v>0</v>
      </c>
      <c r="AQ18" s="41" t="s">
        <v>104</v>
      </c>
      <c r="AR18" s="43" t="s">
        <v>158</v>
      </c>
      <c r="AS18" s="41">
        <f>COUNTIF('Creative Arts'!$E18:$K18,"Yes")</f>
        <v>0</v>
      </c>
      <c r="AT18" s="41" t="s">
        <v>105</v>
      </c>
      <c r="AU18" s="43" t="s">
        <v>158</v>
      </c>
      <c r="AV18" s="41">
        <f>COUNTIF(PE!$E18:$K18,"Yes")</f>
        <v>0</v>
      </c>
      <c r="AW18" s="41" t="s">
        <v>106</v>
      </c>
      <c r="AX18" s="43" t="s">
        <v>158</v>
      </c>
      <c r="AY18" s="41">
        <f>COUNTIF(Vocational!$E18:$K18,"Yes")</f>
        <v>0</v>
      </c>
      <c r="AZ18" s="41" t="s">
        <v>107</v>
      </c>
      <c r="BA18" s="43" t="s">
        <v>158</v>
      </c>
      <c r="BB18" s="41">
        <f>COUNTIF(RE!$E18:$K18,"Yes")</f>
        <v>0</v>
      </c>
      <c r="BC18" s="41" t="s">
        <v>108</v>
      </c>
      <c r="BD18" s="43" t="s">
        <v>158</v>
      </c>
      <c r="BE18" s="41">
        <f>COUNTIF(IT!$E18:$K18,"Yes")</f>
        <v>0</v>
      </c>
      <c r="BF18" s="41" t="s">
        <v>109</v>
      </c>
      <c r="BG18" s="43" t="s">
        <v>158</v>
      </c>
      <c r="BH18" s="41">
        <f>COUNTIF(Tutorial!$E18:$K18,"Yes")</f>
        <v>0</v>
      </c>
      <c r="BI18" s="41" t="s">
        <v>110</v>
      </c>
      <c r="BJ18" s="43" t="s">
        <v>158</v>
      </c>
      <c r="BK18" s="41">
        <f>COUNTIF(Business!$E18:$K18,"Yes")</f>
        <v>0</v>
      </c>
      <c r="BL18" s="41" t="s">
        <v>111</v>
      </c>
      <c r="BM18" s="43" t="s">
        <v>158</v>
      </c>
      <c r="BN18" s="41">
        <f>COUNTIF(Engineering!$E18:$K18,"Yes")</f>
        <v>0</v>
      </c>
      <c r="BO18" s="41" t="s">
        <v>112</v>
      </c>
      <c r="BP18" s="43" t="s">
        <v>158</v>
      </c>
      <c r="BQ18" s="41">
        <f>COUNTIF('Design and tech'!$E18:$K18,"Yes")</f>
        <v>0</v>
      </c>
      <c r="BR18" s="41" t="s">
        <v>113</v>
      </c>
      <c r="BS18" s="43" t="s">
        <v>158</v>
      </c>
      <c r="BT18" s="41">
        <f>COUNTIF('Health and Social'!$E18:$K18,"Yes")</f>
        <v>0</v>
      </c>
      <c r="BU18" s="41" t="s">
        <v>114</v>
      </c>
      <c r="BV18" s="43" t="s">
        <v>158</v>
      </c>
      <c r="BW18" s="41">
        <f>COUNTIF(OTHER!$E18:$K18,"Yes")</f>
        <v>0</v>
      </c>
    </row>
    <row r="19" spans="1:75" x14ac:dyDescent="0.35">
      <c r="A19" s="41" t="s">
        <v>95</v>
      </c>
      <c r="B19" s="43" t="s">
        <v>159</v>
      </c>
      <c r="C19" s="41">
        <f>COUNTIF(Maths!$E19:$K19,"Yes")</f>
        <v>0</v>
      </c>
      <c r="D19" s="41" t="s">
        <v>96</v>
      </c>
      <c r="E19" s="43" t="s">
        <v>159</v>
      </c>
      <c r="F19" s="41">
        <f>COUNTIF(English!$E19:$K19,"Yes")</f>
        <v>0</v>
      </c>
      <c r="G19" s="41" t="s">
        <v>97</v>
      </c>
      <c r="H19" s="43" t="s">
        <v>159</v>
      </c>
      <c r="I19" s="41">
        <f>COUNTIF(PSHE!$E19:$K19,"Yes")</f>
        <v>0</v>
      </c>
      <c r="J19" s="41" t="s">
        <v>98</v>
      </c>
      <c r="K19" s="43" t="s">
        <v>159</v>
      </c>
      <c r="L19" s="41">
        <f>COUNTIF(Enrichment!$E19:$K19,"Yes")</f>
        <v>0</v>
      </c>
      <c r="M19" s="44" t="s">
        <v>154</v>
      </c>
      <c r="N19" s="46" t="s">
        <v>159</v>
      </c>
      <c r="O19" s="44">
        <f t="shared" si="0"/>
        <v>0</v>
      </c>
      <c r="P19" s="44">
        <f t="shared" si="1"/>
        <v>0</v>
      </c>
      <c r="Q19" s="49" t="s">
        <v>159</v>
      </c>
      <c r="R19" s="47">
        <f>COUNTIF(Maths!E19,"Yes")+COUNTIF(English!E19,"Yes")+COUNTIF(PSHE!E19,"Yes")+COUNTIF(Enrichment!E19,"Yes")+COUNTIF(Science!E19,"Yes")+COUNTIF(MFL!E19,"Yes")+COUNTIF('Food tech'!E19,"Yes")+COUNTIF(Humanities!E19,"Yes")+COUNTIF('Creative Arts'!E19,"Yes")+COUNTIF(PE!E19,"Yes")+COUNTIF(Vocational!E19,"Yes")+COUNTIF(RE!E19,"Yes")+COUNTIF(IT!E19,"Yes")+COUNTIF(Tutorial!E19,"Yes")+COUNTIF(Business!E19,"Yes")+COUNTIF(Engineering!E19,"Yes")+COUNTIF('Design and tech'!E19,"Yes")+COUNTIF('Health and Social'!E19,"Yes")+COUNTIF(OTHER!E19,"Yes")</f>
        <v>0</v>
      </c>
      <c r="S19" s="49" t="s">
        <v>159</v>
      </c>
      <c r="T19" s="47">
        <f>COUNTIF(Maths!F19,"Yes")+COUNTIF(English!F19,"Yes")+COUNTIF(PSHE!F19,"Yes")+COUNTIF(Enrichment!F19,"Yes")+COUNTIF(Science!F19,"Yes")+COUNTIF(MFL!F19,"Yes")+COUNTIF('Food tech'!F19,"Yes")+COUNTIF(Humanities!F19,"Yes")+COUNTIF('Creative Arts'!F19,"Yes")+COUNTIF(PE!F19,"Yes")+COUNTIF(Vocational!F19,"Yes")+COUNTIF(RE!F19,"Yes")+COUNTIF(IT!F19,"Yes")+COUNTIF(Tutorial!F19,"Yes")+COUNTIF(Business!F19,"Yes")+COUNTIF(Engineering!F19,"Yes")+COUNTIF('Design and tech'!F19,"Yes")+COUNTIF('Health and Social'!F19,"Yes")+COUNTIF(OTHER!F19,"Yes")</f>
        <v>0</v>
      </c>
      <c r="U19" s="49" t="s">
        <v>159</v>
      </c>
      <c r="V19" s="47">
        <f>COUNTIF(Maths!G19,"Yes")+COUNTIF(English!G19,"Yes")+COUNTIF(PSHE!G19,"Yes")+COUNTIF(Enrichment!G19,"Yes")+COUNTIF(Science!G19,"Yes")+COUNTIF(MFL!G19,"Yes")+COUNTIF('Food tech'!G19,"Yes")+COUNTIF(Humanities!G19,"Yes")+COUNTIF('Creative Arts'!G19,"Yes")+COUNTIF(PE!G19,"Yes")+COUNTIF(Vocational!G19,"Yes")+COUNTIF(RE!G19,"Yes")+COUNTIF(IT!G19,"Yes")+COUNTIF(Tutorial!G19,"Yes")+COUNTIF(Business!G19,"Yes")+COUNTIF(Engineering!G19,"Yes")+COUNTIF('Design and tech'!G19,"Yes")+COUNTIF('Health and Social'!G19,"Yes")+COUNTIF(OTHER!G19,"Yes")</f>
        <v>0</v>
      </c>
      <c r="W19" s="49" t="s">
        <v>159</v>
      </c>
      <c r="X19" s="47">
        <f>COUNTIF(Maths!H19,"Yes")+COUNTIF(English!H19,"Yes")+COUNTIF(PSHE!H19,"Yes")+COUNTIF(Enrichment!H19,"Yes")+COUNTIF(Science!H19,"Yes")+COUNTIF(MFL!H19,"Yes")+COUNTIF('Food tech'!H19,"Yes")+COUNTIF(Humanities!H19,"Yes")+COUNTIF('Creative Arts'!H19,"Yes")+COUNTIF(PE!H19,"Yes")+COUNTIF(Vocational!H19,"Yes")+COUNTIF(RE!H19,"Yes")+COUNTIF(IT!H19,"Yes")+COUNTIF(Tutorial!H19,"Yes")+COUNTIF(Business!H19,"Yes")+COUNTIF(Engineering!H19,"Yes")+COUNTIF('Design and tech'!H19,"Yes")+COUNTIF('Health and Social'!H19,"Yes")+COUNTIF(OTHER!H19,"Yes")</f>
        <v>0</v>
      </c>
      <c r="Y19" s="49" t="s">
        <v>159</v>
      </c>
      <c r="Z19" s="47">
        <f>COUNTIF(Maths!I19,"Yes")+COUNTIF(English!I19,"Yes")+COUNTIF(PSHE!I19,"Yes")+COUNTIF(Enrichment!I19,"Yes")+COUNTIF(Science!I19,"Yes")+COUNTIF(MFL!I19,"Yes")+COUNTIF('Food tech'!I19,"Yes")+COUNTIF(Humanities!I19,"Yes")+COUNTIF('Creative Arts'!I19,"Yes")+COUNTIF(PE!I19,"Yes")+COUNTIF(Vocational!I19,"Yes")+COUNTIF(RE!I19,"Yes")+COUNTIF(IT!I19,"Yes")+COUNTIF(Tutorial!I19,"Yes")+COUNTIF(Business!I19,"Yes")+COUNTIF(Engineering!I19,"Yes")+COUNTIF('Design and tech'!I19,"Yes")+COUNTIF('Health and Social'!I19,"Yes")+COUNTIF(OTHER!I19,"Yes")</f>
        <v>0</v>
      </c>
      <c r="AA19" s="49" t="s">
        <v>159</v>
      </c>
      <c r="AB19" s="47">
        <f>COUNTIF(Maths!J19,"Yes")+COUNTIF(English!J19,"Yes")+COUNTIF(PSHE!J19,"Yes")+COUNTIF(Enrichment!J19,"Yes")+COUNTIF(Science!J19,"Yes")+COUNTIF(MFL!J19,"Yes")+COUNTIF('Food tech'!J19,"Yes")+COUNTIF(Humanities!J19,"Yes")+COUNTIF('Creative Arts'!J19,"Yes")+COUNTIF(PE!J19,"Yes")+COUNTIF(Vocational!J19,"Yes")+COUNTIF(RE!J19,"Yes")+COUNTIF(IT!J19,"Yes")+COUNTIF(Tutorial!J19,"Yes")+COUNTIF(Business!J19,"Yes")+COUNTIF(Engineering!J19,"Yes")+COUNTIF('Design and tech'!J19,"Yes")+COUNTIF('Health and Social'!J19,"Yes")+COUNTIF(OTHER!J19,"Yes")</f>
        <v>0</v>
      </c>
      <c r="AC19" s="49" t="s">
        <v>159</v>
      </c>
      <c r="AD19" s="47">
        <f>COUNTIF(Maths!K19,"Yes")+COUNTIF(English!K19,"Yes")+COUNTIF(PSHE!K19,"Yes")+COUNTIF(Enrichment!K19,"Yes")+COUNTIF(Science!K19,"Yes")+COUNTIF(MFL!K19,"Yes")+COUNTIF('Food tech'!K19,"Yes")+COUNTIF(Humanities!K19,"Yes")+COUNTIF('Creative Arts'!K19,"Yes")+COUNTIF(PE!K19,"Yes")+COUNTIF(Vocational!K19,"Yes")+COUNTIF(RE!K19,"Yes")+COUNTIF(IT!K19,"Yes")+COUNTIF(Tutorial!K19,"Yes")+COUNTIF(Business!K19,"Yes")+COUNTIF(Engineering!K19,"Yes")+COUNTIF('Design and tech'!K19,"Yes")+COUNTIF('Health and Social'!K19,"Yes")+COUNTIF(OTHER!K19,"Yes")</f>
        <v>0</v>
      </c>
      <c r="AE19" s="41" t="s">
        <v>99</v>
      </c>
      <c r="AF19" s="43" t="s">
        <v>159</v>
      </c>
      <c r="AG19" s="41">
        <f>COUNTIF(Science!$E19:$K19,"Yes")</f>
        <v>0</v>
      </c>
      <c r="AH19" s="41" t="s">
        <v>100</v>
      </c>
      <c r="AI19" s="43" t="s">
        <v>159</v>
      </c>
      <c r="AJ19" s="41">
        <f>COUNTIF(MFL!$E19:$K19,"Yes")</f>
        <v>0</v>
      </c>
      <c r="AK19" s="41" t="s">
        <v>101</v>
      </c>
      <c r="AL19" s="43" t="s">
        <v>159</v>
      </c>
      <c r="AM19" s="41">
        <f>COUNTIF('Food tech'!$E19:$K19,"Yes")</f>
        <v>0</v>
      </c>
      <c r="AN19" s="41" t="s">
        <v>103</v>
      </c>
      <c r="AO19" s="43" t="s">
        <v>159</v>
      </c>
      <c r="AP19" s="41">
        <f>COUNTIF(Humanities!$E19:$K19,"Yes")</f>
        <v>0</v>
      </c>
      <c r="AQ19" s="41" t="s">
        <v>104</v>
      </c>
      <c r="AR19" s="43" t="s">
        <v>159</v>
      </c>
      <c r="AS19" s="41">
        <f>COUNTIF('Creative Arts'!$E19:$K19,"Yes")</f>
        <v>0</v>
      </c>
      <c r="AT19" s="41" t="s">
        <v>105</v>
      </c>
      <c r="AU19" s="43" t="s">
        <v>159</v>
      </c>
      <c r="AV19" s="41">
        <f>COUNTIF(PE!$E19:$K19,"Yes")</f>
        <v>0</v>
      </c>
      <c r="AW19" s="41" t="s">
        <v>106</v>
      </c>
      <c r="AX19" s="43" t="s">
        <v>159</v>
      </c>
      <c r="AY19" s="41">
        <f>COUNTIF(Vocational!$E19:$K19,"Yes")</f>
        <v>0</v>
      </c>
      <c r="AZ19" s="41" t="s">
        <v>107</v>
      </c>
      <c r="BA19" s="43" t="s">
        <v>159</v>
      </c>
      <c r="BB19" s="41">
        <f>COUNTIF(RE!$E19:$K19,"Yes")</f>
        <v>0</v>
      </c>
      <c r="BC19" s="41" t="s">
        <v>108</v>
      </c>
      <c r="BD19" s="43" t="s">
        <v>159</v>
      </c>
      <c r="BE19" s="41">
        <f>COUNTIF(IT!$E19:$K19,"Yes")</f>
        <v>0</v>
      </c>
      <c r="BF19" s="41" t="s">
        <v>109</v>
      </c>
      <c r="BG19" s="43" t="s">
        <v>159</v>
      </c>
      <c r="BH19" s="41">
        <f>COUNTIF(Tutorial!$E19:$K19,"Yes")</f>
        <v>0</v>
      </c>
      <c r="BI19" s="41" t="s">
        <v>110</v>
      </c>
      <c r="BJ19" s="43" t="s">
        <v>159</v>
      </c>
      <c r="BK19" s="41">
        <f>COUNTIF(Business!$E19:$K19,"Yes")</f>
        <v>0</v>
      </c>
      <c r="BL19" s="41" t="s">
        <v>111</v>
      </c>
      <c r="BM19" s="43" t="s">
        <v>159</v>
      </c>
      <c r="BN19" s="41">
        <f>COUNTIF(Engineering!$E19:$K19,"Yes")</f>
        <v>0</v>
      </c>
      <c r="BO19" s="41" t="s">
        <v>112</v>
      </c>
      <c r="BP19" s="43" t="s">
        <v>159</v>
      </c>
      <c r="BQ19" s="41">
        <f>COUNTIF('Design and tech'!$E19:$K19,"Yes")</f>
        <v>0</v>
      </c>
      <c r="BR19" s="41" t="s">
        <v>113</v>
      </c>
      <c r="BS19" s="43" t="s">
        <v>159</v>
      </c>
      <c r="BT19" s="41">
        <f>COUNTIF('Health and Social'!$E19:$K19,"Yes")</f>
        <v>0</v>
      </c>
      <c r="BU19" s="41" t="s">
        <v>114</v>
      </c>
      <c r="BV19" s="43" t="s">
        <v>159</v>
      </c>
      <c r="BW19" s="41">
        <f>COUNTIF(OTHER!$E19:$K19,"Yes")</f>
        <v>0</v>
      </c>
    </row>
    <row r="20" spans="1:75" x14ac:dyDescent="0.35">
      <c r="A20" s="41" t="s">
        <v>95</v>
      </c>
      <c r="B20" s="43" t="s">
        <v>160</v>
      </c>
      <c r="C20" s="41">
        <f>COUNTIF(Maths!$E20:$K20,"Yes")</f>
        <v>0</v>
      </c>
      <c r="D20" s="41" t="s">
        <v>96</v>
      </c>
      <c r="E20" s="43" t="s">
        <v>160</v>
      </c>
      <c r="F20" s="41">
        <f>COUNTIF(English!$E20:$K20,"Yes")</f>
        <v>0</v>
      </c>
      <c r="G20" s="41" t="s">
        <v>97</v>
      </c>
      <c r="H20" s="43" t="s">
        <v>160</v>
      </c>
      <c r="I20" s="41">
        <f>COUNTIF(PSHE!$E20:$K20,"Yes")</f>
        <v>0</v>
      </c>
      <c r="J20" s="41" t="s">
        <v>98</v>
      </c>
      <c r="K20" s="43" t="s">
        <v>160</v>
      </c>
      <c r="L20" s="41">
        <f>COUNTIF(Enrichment!$E20:$K20,"Yes")</f>
        <v>0</v>
      </c>
      <c r="M20" s="44" t="s">
        <v>154</v>
      </c>
      <c r="N20" s="46" t="s">
        <v>160</v>
      </c>
      <c r="O20" s="44">
        <f t="shared" si="0"/>
        <v>0</v>
      </c>
      <c r="P20" s="44">
        <f t="shared" si="1"/>
        <v>0</v>
      </c>
      <c r="Q20" s="49" t="s">
        <v>160</v>
      </c>
      <c r="R20" s="47">
        <f>COUNTIF(Maths!E20,"Yes")+COUNTIF(English!E20,"Yes")+COUNTIF(PSHE!E20,"Yes")+COUNTIF(Enrichment!E20,"Yes")+COUNTIF(Science!E20,"Yes")+COUNTIF(MFL!E20,"Yes")+COUNTIF('Food tech'!E20,"Yes")+COUNTIF(Humanities!E20,"Yes")+COUNTIF('Creative Arts'!E20,"Yes")+COUNTIF(PE!E20,"Yes")+COUNTIF(Vocational!E20,"Yes")+COUNTIF(RE!E20,"Yes")+COUNTIF(IT!E20,"Yes")+COUNTIF(Tutorial!E20,"Yes")+COUNTIF(Business!E20,"Yes")+COUNTIF(Engineering!E20,"Yes")+COUNTIF('Design and tech'!E20,"Yes")+COUNTIF('Health and Social'!E20,"Yes")+COUNTIF(OTHER!E20,"Yes")</f>
        <v>0</v>
      </c>
      <c r="S20" s="49" t="s">
        <v>160</v>
      </c>
      <c r="T20" s="47">
        <f>COUNTIF(Maths!F20,"Yes")+COUNTIF(English!F20,"Yes")+COUNTIF(PSHE!F20,"Yes")+COUNTIF(Enrichment!F20,"Yes")+COUNTIF(Science!F20,"Yes")+COUNTIF(MFL!F20,"Yes")+COUNTIF('Food tech'!F20,"Yes")+COUNTIF(Humanities!F20,"Yes")+COUNTIF('Creative Arts'!F20,"Yes")+COUNTIF(PE!F20,"Yes")+COUNTIF(Vocational!F20,"Yes")+COUNTIF(RE!F20,"Yes")+COUNTIF(IT!F20,"Yes")+COUNTIF(Tutorial!F20,"Yes")+COUNTIF(Business!F20,"Yes")+COUNTIF(Engineering!F20,"Yes")+COUNTIF('Design and tech'!F20,"Yes")+COUNTIF('Health and Social'!F20,"Yes")+COUNTIF(OTHER!F20,"Yes")</f>
        <v>0</v>
      </c>
      <c r="U20" s="49" t="s">
        <v>160</v>
      </c>
      <c r="V20" s="47">
        <f>COUNTIF(Maths!G20,"Yes")+COUNTIF(English!G20,"Yes")+COUNTIF(PSHE!G20,"Yes")+COUNTIF(Enrichment!G20,"Yes")+COUNTIF(Science!G20,"Yes")+COUNTIF(MFL!G20,"Yes")+COUNTIF('Food tech'!G20,"Yes")+COUNTIF(Humanities!G20,"Yes")+COUNTIF('Creative Arts'!G20,"Yes")+COUNTIF(PE!G20,"Yes")+COUNTIF(Vocational!G20,"Yes")+COUNTIF(RE!G20,"Yes")+COUNTIF(IT!G20,"Yes")+COUNTIF(Tutorial!G20,"Yes")+COUNTIF(Business!G20,"Yes")+COUNTIF(Engineering!G20,"Yes")+COUNTIF('Design and tech'!G20,"Yes")+COUNTIF('Health and Social'!G20,"Yes")+COUNTIF(OTHER!G20,"Yes")</f>
        <v>0</v>
      </c>
      <c r="W20" s="49" t="s">
        <v>160</v>
      </c>
      <c r="X20" s="47">
        <f>COUNTIF(Maths!H20,"Yes")+COUNTIF(English!H20,"Yes")+COUNTIF(PSHE!H20,"Yes")+COUNTIF(Enrichment!H20,"Yes")+COUNTIF(Science!H20,"Yes")+COUNTIF(MFL!H20,"Yes")+COUNTIF('Food tech'!H20,"Yes")+COUNTIF(Humanities!H20,"Yes")+COUNTIF('Creative Arts'!H20,"Yes")+COUNTIF(PE!H20,"Yes")+COUNTIF(Vocational!H20,"Yes")+COUNTIF(RE!H20,"Yes")+COUNTIF(IT!H20,"Yes")+COUNTIF(Tutorial!H20,"Yes")+COUNTIF(Business!H20,"Yes")+COUNTIF(Engineering!H20,"Yes")+COUNTIF('Design and tech'!H20,"Yes")+COUNTIF('Health and Social'!H20,"Yes")+COUNTIF(OTHER!H20,"Yes")</f>
        <v>0</v>
      </c>
      <c r="Y20" s="49" t="s">
        <v>160</v>
      </c>
      <c r="Z20" s="47">
        <f>COUNTIF(Maths!I20,"Yes")+COUNTIF(English!I20,"Yes")+COUNTIF(PSHE!I20,"Yes")+COUNTIF(Enrichment!I20,"Yes")+COUNTIF(Science!I20,"Yes")+COUNTIF(MFL!I20,"Yes")+COUNTIF('Food tech'!I20,"Yes")+COUNTIF(Humanities!I20,"Yes")+COUNTIF('Creative Arts'!I20,"Yes")+COUNTIF(PE!I20,"Yes")+COUNTIF(Vocational!I20,"Yes")+COUNTIF(RE!I20,"Yes")+COUNTIF(IT!I20,"Yes")+COUNTIF(Tutorial!I20,"Yes")+COUNTIF(Business!I20,"Yes")+COUNTIF(Engineering!I20,"Yes")+COUNTIF('Design and tech'!I20,"Yes")+COUNTIF('Health and Social'!I20,"Yes")+COUNTIF(OTHER!I20,"Yes")</f>
        <v>0</v>
      </c>
      <c r="AA20" s="49" t="s">
        <v>160</v>
      </c>
      <c r="AB20" s="47">
        <f>COUNTIF(Maths!J20,"Yes")+COUNTIF(English!J20,"Yes")+COUNTIF(PSHE!J20,"Yes")+COUNTIF(Enrichment!J20,"Yes")+COUNTIF(Science!J20,"Yes")+COUNTIF(MFL!J20,"Yes")+COUNTIF('Food tech'!J20,"Yes")+COUNTIF(Humanities!J20,"Yes")+COUNTIF('Creative Arts'!J20,"Yes")+COUNTIF(PE!J20,"Yes")+COUNTIF(Vocational!J20,"Yes")+COUNTIF(RE!J20,"Yes")+COUNTIF(IT!J20,"Yes")+COUNTIF(Tutorial!J20,"Yes")+COUNTIF(Business!J20,"Yes")+COUNTIF(Engineering!J20,"Yes")+COUNTIF('Design and tech'!J20,"Yes")+COUNTIF('Health and Social'!J20,"Yes")+COUNTIF(OTHER!J20,"Yes")</f>
        <v>0</v>
      </c>
      <c r="AC20" s="49" t="s">
        <v>160</v>
      </c>
      <c r="AD20" s="47">
        <f>COUNTIF(Maths!K20,"Yes")+COUNTIF(English!K20,"Yes")+COUNTIF(PSHE!K20,"Yes")+COUNTIF(Enrichment!K20,"Yes")+COUNTIF(Science!K20,"Yes")+COUNTIF(MFL!K20,"Yes")+COUNTIF('Food tech'!K20,"Yes")+COUNTIF(Humanities!K20,"Yes")+COUNTIF('Creative Arts'!K20,"Yes")+COUNTIF(PE!K20,"Yes")+COUNTIF(Vocational!K20,"Yes")+COUNTIF(RE!K20,"Yes")+COUNTIF(IT!K20,"Yes")+COUNTIF(Tutorial!K20,"Yes")+COUNTIF(Business!K20,"Yes")+COUNTIF(Engineering!K20,"Yes")+COUNTIF('Design and tech'!K20,"Yes")+COUNTIF('Health and Social'!K20,"Yes")+COUNTIF(OTHER!K20,"Yes")</f>
        <v>0</v>
      </c>
      <c r="AE20" s="41" t="s">
        <v>99</v>
      </c>
      <c r="AF20" s="43" t="s">
        <v>160</v>
      </c>
      <c r="AG20" s="41">
        <f>COUNTIF(Science!$E20:$K20,"Yes")</f>
        <v>0</v>
      </c>
      <c r="AH20" s="41" t="s">
        <v>100</v>
      </c>
      <c r="AI20" s="43" t="s">
        <v>160</v>
      </c>
      <c r="AJ20" s="41">
        <f>COUNTIF(MFL!$E20:$K20,"Yes")</f>
        <v>0</v>
      </c>
      <c r="AK20" s="41" t="s">
        <v>101</v>
      </c>
      <c r="AL20" s="43" t="s">
        <v>160</v>
      </c>
      <c r="AM20" s="41">
        <f>COUNTIF('Food tech'!$E20:$K20,"Yes")</f>
        <v>0</v>
      </c>
      <c r="AN20" s="41" t="s">
        <v>103</v>
      </c>
      <c r="AO20" s="43" t="s">
        <v>160</v>
      </c>
      <c r="AP20" s="41">
        <f>COUNTIF(Humanities!$E20:$K20,"Yes")</f>
        <v>0</v>
      </c>
      <c r="AQ20" s="41" t="s">
        <v>104</v>
      </c>
      <c r="AR20" s="43" t="s">
        <v>160</v>
      </c>
      <c r="AS20" s="41">
        <f>COUNTIF('Creative Arts'!$E20:$K20,"Yes")</f>
        <v>0</v>
      </c>
      <c r="AT20" s="41" t="s">
        <v>105</v>
      </c>
      <c r="AU20" s="43" t="s">
        <v>160</v>
      </c>
      <c r="AV20" s="41">
        <f>COUNTIF(PE!$E20:$K20,"Yes")</f>
        <v>0</v>
      </c>
      <c r="AW20" s="41" t="s">
        <v>106</v>
      </c>
      <c r="AX20" s="43" t="s">
        <v>160</v>
      </c>
      <c r="AY20" s="41">
        <f>COUNTIF(Vocational!$E20:$K20,"Yes")</f>
        <v>0</v>
      </c>
      <c r="AZ20" s="41" t="s">
        <v>107</v>
      </c>
      <c r="BA20" s="43" t="s">
        <v>160</v>
      </c>
      <c r="BB20" s="41">
        <f>COUNTIF(RE!$E20:$K20,"Yes")</f>
        <v>0</v>
      </c>
      <c r="BC20" s="41" t="s">
        <v>108</v>
      </c>
      <c r="BD20" s="43" t="s">
        <v>160</v>
      </c>
      <c r="BE20" s="41">
        <f>COUNTIF(IT!$E20:$K20,"Yes")</f>
        <v>0</v>
      </c>
      <c r="BF20" s="41" t="s">
        <v>109</v>
      </c>
      <c r="BG20" s="43" t="s">
        <v>160</v>
      </c>
      <c r="BH20" s="41">
        <f>COUNTIF(Tutorial!$E20:$K20,"Yes")</f>
        <v>0</v>
      </c>
      <c r="BI20" s="41" t="s">
        <v>110</v>
      </c>
      <c r="BJ20" s="43" t="s">
        <v>160</v>
      </c>
      <c r="BK20" s="41">
        <f>COUNTIF(Business!$E20:$K20,"Yes")</f>
        <v>0</v>
      </c>
      <c r="BL20" s="41" t="s">
        <v>111</v>
      </c>
      <c r="BM20" s="43" t="s">
        <v>160</v>
      </c>
      <c r="BN20" s="41">
        <f>COUNTIF(Engineering!$E20:$K20,"Yes")</f>
        <v>0</v>
      </c>
      <c r="BO20" s="41" t="s">
        <v>112</v>
      </c>
      <c r="BP20" s="43" t="s">
        <v>160</v>
      </c>
      <c r="BQ20" s="41">
        <f>COUNTIF('Design and tech'!$E20:$K20,"Yes")</f>
        <v>0</v>
      </c>
      <c r="BR20" s="41" t="s">
        <v>113</v>
      </c>
      <c r="BS20" s="43" t="s">
        <v>160</v>
      </c>
      <c r="BT20" s="41">
        <f>COUNTIF('Health and Social'!$E20:$K20,"Yes")</f>
        <v>0</v>
      </c>
      <c r="BU20" s="41" t="s">
        <v>114</v>
      </c>
      <c r="BV20" s="43" t="s">
        <v>160</v>
      </c>
      <c r="BW20" s="41">
        <f>COUNTIF(OTHER!$E20:$K20,"Yes")</f>
        <v>0</v>
      </c>
    </row>
    <row r="21" spans="1:75" x14ac:dyDescent="0.35">
      <c r="A21" s="41" t="s">
        <v>95</v>
      </c>
      <c r="B21" s="43" t="s">
        <v>161</v>
      </c>
      <c r="C21" s="41">
        <f>COUNTIF(Maths!$E21:$K21,"Yes")</f>
        <v>0</v>
      </c>
      <c r="D21" s="41" t="s">
        <v>96</v>
      </c>
      <c r="E21" s="43" t="s">
        <v>161</v>
      </c>
      <c r="F21" s="41">
        <f>COUNTIF(English!$E21:$K21,"Yes")</f>
        <v>0</v>
      </c>
      <c r="G21" s="41" t="s">
        <v>97</v>
      </c>
      <c r="H21" s="43" t="s">
        <v>161</v>
      </c>
      <c r="I21" s="41">
        <f>COUNTIF(PSHE!$E21:$K21,"Yes")</f>
        <v>0</v>
      </c>
      <c r="J21" s="41" t="s">
        <v>98</v>
      </c>
      <c r="K21" s="43" t="s">
        <v>161</v>
      </c>
      <c r="L21" s="41">
        <f>COUNTIF(Enrichment!$E21:$K21,"Yes")</f>
        <v>0</v>
      </c>
      <c r="M21" s="44" t="s">
        <v>154</v>
      </c>
      <c r="N21" s="46" t="s">
        <v>161</v>
      </c>
      <c r="O21" s="44">
        <f t="shared" si="0"/>
        <v>0</v>
      </c>
      <c r="P21" s="44">
        <f t="shared" si="1"/>
        <v>0</v>
      </c>
      <c r="Q21" s="49" t="s">
        <v>161</v>
      </c>
      <c r="R21" s="47">
        <f>COUNTIF(Maths!E21,"Yes")+COUNTIF(English!E21,"Yes")+COUNTIF(PSHE!E21,"Yes")+COUNTIF(Enrichment!E21,"Yes")+COUNTIF(Science!E21,"Yes")+COUNTIF(MFL!E21,"Yes")+COUNTIF('Food tech'!E21,"Yes")+COUNTIF(Humanities!E21,"Yes")+COUNTIF('Creative Arts'!E21,"Yes")+COUNTIF(PE!E21,"Yes")+COUNTIF(Vocational!E21,"Yes")+COUNTIF(RE!E21,"Yes")+COUNTIF(IT!E21,"Yes")+COUNTIF(Tutorial!E21,"Yes")+COUNTIF(Business!E21,"Yes")+COUNTIF(Engineering!E21,"Yes")+COUNTIF('Design and tech'!E21,"Yes")+COUNTIF('Health and Social'!E21,"Yes")+COUNTIF(OTHER!E21,"Yes")</f>
        <v>0</v>
      </c>
      <c r="S21" s="49" t="s">
        <v>161</v>
      </c>
      <c r="T21" s="47">
        <f>COUNTIF(Maths!F21,"Yes")+COUNTIF(English!F21,"Yes")+COUNTIF(PSHE!F21,"Yes")+COUNTIF(Enrichment!F21,"Yes")+COUNTIF(Science!F21,"Yes")+COUNTIF(MFL!F21,"Yes")+COUNTIF('Food tech'!F21,"Yes")+COUNTIF(Humanities!F21,"Yes")+COUNTIF('Creative Arts'!F21,"Yes")+COUNTIF(PE!F21,"Yes")+COUNTIF(Vocational!F21,"Yes")+COUNTIF(RE!F21,"Yes")+COUNTIF(IT!F21,"Yes")+COUNTIF(Tutorial!F21,"Yes")+COUNTIF(Business!F21,"Yes")+COUNTIF(Engineering!F21,"Yes")+COUNTIF('Design and tech'!F21,"Yes")+COUNTIF('Health and Social'!F21,"Yes")+COUNTIF(OTHER!F21,"Yes")</f>
        <v>0</v>
      </c>
      <c r="U21" s="49" t="s">
        <v>161</v>
      </c>
      <c r="V21" s="47">
        <f>COUNTIF(Maths!G21,"Yes")+COUNTIF(English!G21,"Yes")+COUNTIF(PSHE!G21,"Yes")+COUNTIF(Enrichment!G21,"Yes")+COUNTIF(Science!G21,"Yes")+COUNTIF(MFL!G21,"Yes")+COUNTIF('Food tech'!G21,"Yes")+COUNTIF(Humanities!G21,"Yes")+COUNTIF('Creative Arts'!G21,"Yes")+COUNTIF(PE!G21,"Yes")+COUNTIF(Vocational!G21,"Yes")+COUNTIF(RE!G21,"Yes")+COUNTIF(IT!G21,"Yes")+COUNTIF(Tutorial!G21,"Yes")+COUNTIF(Business!G21,"Yes")+COUNTIF(Engineering!G21,"Yes")+COUNTIF('Design and tech'!G21,"Yes")+COUNTIF('Health and Social'!G21,"Yes")+COUNTIF(OTHER!G21,"Yes")</f>
        <v>0</v>
      </c>
      <c r="W21" s="49" t="s">
        <v>161</v>
      </c>
      <c r="X21" s="47">
        <f>COUNTIF(Maths!H21,"Yes")+COUNTIF(English!H21,"Yes")+COUNTIF(PSHE!H21,"Yes")+COUNTIF(Enrichment!H21,"Yes")+COUNTIF(Science!H21,"Yes")+COUNTIF(MFL!H21,"Yes")+COUNTIF('Food tech'!H21,"Yes")+COUNTIF(Humanities!H21,"Yes")+COUNTIF('Creative Arts'!H21,"Yes")+COUNTIF(PE!H21,"Yes")+COUNTIF(Vocational!H21,"Yes")+COUNTIF(RE!H21,"Yes")+COUNTIF(IT!H21,"Yes")+COUNTIF(Tutorial!H21,"Yes")+COUNTIF(Business!H21,"Yes")+COUNTIF(Engineering!H21,"Yes")+COUNTIF('Design and tech'!H21,"Yes")+COUNTIF('Health and Social'!H21,"Yes")+COUNTIF(OTHER!H21,"Yes")</f>
        <v>0</v>
      </c>
      <c r="Y21" s="49" t="s">
        <v>161</v>
      </c>
      <c r="Z21" s="47">
        <f>COUNTIF(Maths!I21,"Yes")+COUNTIF(English!I21,"Yes")+COUNTIF(PSHE!I21,"Yes")+COUNTIF(Enrichment!I21,"Yes")+COUNTIF(Science!I21,"Yes")+COUNTIF(MFL!I21,"Yes")+COUNTIF('Food tech'!I21,"Yes")+COUNTIF(Humanities!I21,"Yes")+COUNTIF('Creative Arts'!I21,"Yes")+COUNTIF(PE!I21,"Yes")+COUNTIF(Vocational!I21,"Yes")+COUNTIF(RE!I21,"Yes")+COUNTIF(IT!I21,"Yes")+COUNTIF(Tutorial!I21,"Yes")+COUNTIF(Business!I21,"Yes")+COUNTIF(Engineering!I21,"Yes")+COUNTIF('Design and tech'!I21,"Yes")+COUNTIF('Health and Social'!I21,"Yes")+COUNTIF(OTHER!I21,"Yes")</f>
        <v>0</v>
      </c>
      <c r="AA21" s="49" t="s">
        <v>161</v>
      </c>
      <c r="AB21" s="47">
        <f>COUNTIF(Maths!J21,"Yes")+COUNTIF(English!J21,"Yes")+COUNTIF(PSHE!J21,"Yes")+COUNTIF(Enrichment!J21,"Yes")+COUNTIF(Science!J21,"Yes")+COUNTIF(MFL!J21,"Yes")+COUNTIF('Food tech'!J21,"Yes")+COUNTIF(Humanities!J21,"Yes")+COUNTIF('Creative Arts'!J21,"Yes")+COUNTIF(PE!J21,"Yes")+COUNTIF(Vocational!J21,"Yes")+COUNTIF(RE!J21,"Yes")+COUNTIF(IT!J21,"Yes")+COUNTIF(Tutorial!J21,"Yes")+COUNTIF(Business!J21,"Yes")+COUNTIF(Engineering!J21,"Yes")+COUNTIF('Design and tech'!J21,"Yes")+COUNTIF('Health and Social'!J21,"Yes")+COUNTIF(OTHER!J21,"Yes")</f>
        <v>0</v>
      </c>
      <c r="AC21" s="49" t="s">
        <v>161</v>
      </c>
      <c r="AD21" s="47">
        <f>COUNTIF(Maths!K21,"Yes")+COUNTIF(English!K21,"Yes")+COUNTIF(PSHE!K21,"Yes")+COUNTIF(Enrichment!K21,"Yes")+COUNTIF(Science!K21,"Yes")+COUNTIF(MFL!K21,"Yes")+COUNTIF('Food tech'!K21,"Yes")+COUNTIF(Humanities!K21,"Yes")+COUNTIF('Creative Arts'!K21,"Yes")+COUNTIF(PE!K21,"Yes")+COUNTIF(Vocational!K21,"Yes")+COUNTIF(RE!K21,"Yes")+COUNTIF(IT!K21,"Yes")+COUNTIF(Tutorial!K21,"Yes")+COUNTIF(Business!K21,"Yes")+COUNTIF(Engineering!K21,"Yes")+COUNTIF('Design and tech'!K21,"Yes")+COUNTIF('Health and Social'!K21,"Yes")+COUNTIF(OTHER!K21,"Yes")</f>
        <v>0</v>
      </c>
      <c r="AE21" s="41" t="s">
        <v>99</v>
      </c>
      <c r="AF21" s="43" t="s">
        <v>161</v>
      </c>
      <c r="AG21" s="41">
        <f>COUNTIF(Science!$E21:$K21,"Yes")</f>
        <v>0</v>
      </c>
      <c r="AH21" s="41" t="s">
        <v>100</v>
      </c>
      <c r="AI21" s="43" t="s">
        <v>161</v>
      </c>
      <c r="AJ21" s="41">
        <f>COUNTIF(MFL!$E21:$K21,"Yes")</f>
        <v>0</v>
      </c>
      <c r="AK21" s="41" t="s">
        <v>101</v>
      </c>
      <c r="AL21" s="43" t="s">
        <v>161</v>
      </c>
      <c r="AM21" s="41">
        <f>COUNTIF('Food tech'!$E21:$K21,"Yes")</f>
        <v>0</v>
      </c>
      <c r="AN21" s="41" t="s">
        <v>103</v>
      </c>
      <c r="AO21" s="43" t="s">
        <v>161</v>
      </c>
      <c r="AP21" s="41">
        <f>COUNTIF(Humanities!$E21:$K21,"Yes")</f>
        <v>0</v>
      </c>
      <c r="AQ21" s="41" t="s">
        <v>104</v>
      </c>
      <c r="AR21" s="43" t="s">
        <v>161</v>
      </c>
      <c r="AS21" s="41">
        <f>COUNTIF('Creative Arts'!$E21:$K21,"Yes")</f>
        <v>0</v>
      </c>
      <c r="AT21" s="41" t="s">
        <v>105</v>
      </c>
      <c r="AU21" s="43" t="s">
        <v>161</v>
      </c>
      <c r="AV21" s="41">
        <f>COUNTIF(PE!$E21:$K21,"Yes")</f>
        <v>0</v>
      </c>
      <c r="AW21" s="41" t="s">
        <v>106</v>
      </c>
      <c r="AX21" s="43" t="s">
        <v>161</v>
      </c>
      <c r="AY21" s="41">
        <f>COUNTIF(Vocational!$E21:$K21,"Yes")</f>
        <v>0</v>
      </c>
      <c r="AZ21" s="41" t="s">
        <v>107</v>
      </c>
      <c r="BA21" s="43" t="s">
        <v>161</v>
      </c>
      <c r="BB21" s="41">
        <f>COUNTIF(RE!$E21:$K21,"Yes")</f>
        <v>0</v>
      </c>
      <c r="BC21" s="41" t="s">
        <v>108</v>
      </c>
      <c r="BD21" s="43" t="s">
        <v>161</v>
      </c>
      <c r="BE21" s="41">
        <f>COUNTIF(IT!$E21:$K21,"Yes")</f>
        <v>0</v>
      </c>
      <c r="BF21" s="41" t="s">
        <v>109</v>
      </c>
      <c r="BG21" s="43" t="s">
        <v>161</v>
      </c>
      <c r="BH21" s="41">
        <f>COUNTIF(Tutorial!$E21:$K21,"Yes")</f>
        <v>0</v>
      </c>
      <c r="BI21" s="41" t="s">
        <v>110</v>
      </c>
      <c r="BJ21" s="43" t="s">
        <v>161</v>
      </c>
      <c r="BK21" s="41">
        <f>COUNTIF(Business!$E21:$K21,"Yes")</f>
        <v>0</v>
      </c>
      <c r="BL21" s="41" t="s">
        <v>111</v>
      </c>
      <c r="BM21" s="43" t="s">
        <v>161</v>
      </c>
      <c r="BN21" s="41">
        <f>COUNTIF(Engineering!$E21:$K21,"Yes")</f>
        <v>0</v>
      </c>
      <c r="BO21" s="41" t="s">
        <v>112</v>
      </c>
      <c r="BP21" s="43" t="s">
        <v>161</v>
      </c>
      <c r="BQ21" s="41">
        <f>COUNTIF('Design and tech'!$E21:$K21,"Yes")</f>
        <v>0</v>
      </c>
      <c r="BR21" s="41" t="s">
        <v>113</v>
      </c>
      <c r="BS21" s="43" t="s">
        <v>161</v>
      </c>
      <c r="BT21" s="41">
        <f>COUNTIF('Health and Social'!$E21:$K21,"Yes")</f>
        <v>0</v>
      </c>
      <c r="BU21" s="41" t="s">
        <v>114</v>
      </c>
      <c r="BV21" s="43" t="s">
        <v>161</v>
      </c>
      <c r="BW21" s="41">
        <f>COUNTIF(OTHER!$E21:$K21,"Yes")</f>
        <v>0</v>
      </c>
    </row>
    <row r="22" spans="1:75" x14ac:dyDescent="0.35">
      <c r="A22" s="41" t="s">
        <v>95</v>
      </c>
      <c r="B22" s="43" t="s">
        <v>162</v>
      </c>
      <c r="C22" s="41">
        <f>COUNTIF(Maths!$E22:$K22,"Yes")</f>
        <v>0</v>
      </c>
      <c r="D22" s="41" t="s">
        <v>96</v>
      </c>
      <c r="E22" s="43" t="s">
        <v>162</v>
      </c>
      <c r="F22" s="41">
        <f>COUNTIF(English!$E22:$K22,"Yes")</f>
        <v>0</v>
      </c>
      <c r="G22" s="41" t="s">
        <v>97</v>
      </c>
      <c r="H22" s="43" t="s">
        <v>162</v>
      </c>
      <c r="I22" s="41">
        <f>COUNTIF(PSHE!$E22:$K22,"Yes")</f>
        <v>0</v>
      </c>
      <c r="J22" s="41" t="s">
        <v>98</v>
      </c>
      <c r="K22" s="43" t="s">
        <v>162</v>
      </c>
      <c r="L22" s="41">
        <f>COUNTIF(Enrichment!$E22:$K22,"Yes")</f>
        <v>0</v>
      </c>
      <c r="M22" s="44" t="s">
        <v>154</v>
      </c>
      <c r="N22" s="46" t="s">
        <v>162</v>
      </c>
      <c r="O22" s="44">
        <f t="shared" si="0"/>
        <v>0</v>
      </c>
      <c r="P22" s="44">
        <f t="shared" si="1"/>
        <v>0</v>
      </c>
      <c r="Q22" s="49" t="s">
        <v>162</v>
      </c>
      <c r="R22" s="47">
        <f>COUNTIF(Maths!E22,"Yes")+COUNTIF(English!E22,"Yes")+COUNTIF(PSHE!E22,"Yes")+COUNTIF(Enrichment!E22,"Yes")+COUNTIF(Science!E22,"Yes")+COUNTIF(MFL!E22,"Yes")+COUNTIF('Food tech'!E22,"Yes")+COUNTIF(Humanities!E22,"Yes")+COUNTIF('Creative Arts'!E22,"Yes")+COUNTIF(PE!E22,"Yes")+COUNTIF(Vocational!E22,"Yes")+COUNTIF(RE!E22,"Yes")+COUNTIF(IT!E22,"Yes")+COUNTIF(Tutorial!E22,"Yes")+COUNTIF(Business!E22,"Yes")+COUNTIF(Engineering!E22,"Yes")+COUNTIF('Design and tech'!E22,"Yes")+COUNTIF('Health and Social'!E22,"Yes")+COUNTIF(OTHER!E22,"Yes")</f>
        <v>0</v>
      </c>
      <c r="S22" s="49" t="s">
        <v>162</v>
      </c>
      <c r="T22" s="47">
        <f>COUNTIF(Maths!F22,"Yes")+COUNTIF(English!F22,"Yes")+COUNTIF(PSHE!F22,"Yes")+COUNTIF(Enrichment!F22,"Yes")+COUNTIF(Science!F22,"Yes")+COUNTIF(MFL!F22,"Yes")+COUNTIF('Food tech'!F22,"Yes")+COUNTIF(Humanities!F22,"Yes")+COUNTIF('Creative Arts'!F22,"Yes")+COUNTIF(PE!F22,"Yes")+COUNTIF(Vocational!F22,"Yes")+COUNTIF(RE!F22,"Yes")+COUNTIF(IT!F22,"Yes")+COUNTIF(Tutorial!F22,"Yes")+COUNTIF(Business!F22,"Yes")+COUNTIF(Engineering!F22,"Yes")+COUNTIF('Design and tech'!F22,"Yes")+COUNTIF('Health and Social'!F22,"Yes")+COUNTIF(OTHER!F22,"Yes")</f>
        <v>0</v>
      </c>
      <c r="U22" s="49" t="s">
        <v>162</v>
      </c>
      <c r="V22" s="47">
        <f>COUNTIF(Maths!G22,"Yes")+COUNTIF(English!G22,"Yes")+COUNTIF(PSHE!G22,"Yes")+COUNTIF(Enrichment!G22,"Yes")+COUNTIF(Science!G22,"Yes")+COUNTIF(MFL!G22,"Yes")+COUNTIF('Food tech'!G22,"Yes")+COUNTIF(Humanities!G22,"Yes")+COUNTIF('Creative Arts'!G22,"Yes")+COUNTIF(PE!G22,"Yes")+COUNTIF(Vocational!G22,"Yes")+COUNTIF(RE!G22,"Yes")+COUNTIF(IT!G22,"Yes")+COUNTIF(Tutorial!G22,"Yes")+COUNTIF(Business!G22,"Yes")+COUNTIF(Engineering!G22,"Yes")+COUNTIF('Design and tech'!G22,"Yes")+COUNTIF('Health and Social'!G22,"Yes")+COUNTIF(OTHER!G22,"Yes")</f>
        <v>0</v>
      </c>
      <c r="W22" s="49" t="s">
        <v>162</v>
      </c>
      <c r="X22" s="47">
        <f>COUNTIF(Maths!H22,"Yes")+COUNTIF(English!H22,"Yes")+COUNTIF(PSHE!H22,"Yes")+COUNTIF(Enrichment!H22,"Yes")+COUNTIF(Science!H22,"Yes")+COUNTIF(MFL!H22,"Yes")+COUNTIF('Food tech'!H22,"Yes")+COUNTIF(Humanities!H22,"Yes")+COUNTIF('Creative Arts'!H22,"Yes")+COUNTIF(PE!H22,"Yes")+COUNTIF(Vocational!H22,"Yes")+COUNTIF(RE!H22,"Yes")+COUNTIF(IT!H22,"Yes")+COUNTIF(Tutorial!H22,"Yes")+COUNTIF(Business!H22,"Yes")+COUNTIF(Engineering!H22,"Yes")+COUNTIF('Design and tech'!H22,"Yes")+COUNTIF('Health and Social'!H22,"Yes")+COUNTIF(OTHER!H22,"Yes")</f>
        <v>0</v>
      </c>
      <c r="Y22" s="49" t="s">
        <v>162</v>
      </c>
      <c r="Z22" s="47">
        <f>COUNTIF(Maths!I22,"Yes")+COUNTIF(English!I22,"Yes")+COUNTIF(PSHE!I22,"Yes")+COUNTIF(Enrichment!I22,"Yes")+COUNTIF(Science!I22,"Yes")+COUNTIF(MFL!I22,"Yes")+COUNTIF('Food tech'!I22,"Yes")+COUNTIF(Humanities!I22,"Yes")+COUNTIF('Creative Arts'!I22,"Yes")+COUNTIF(PE!I22,"Yes")+COUNTIF(Vocational!I22,"Yes")+COUNTIF(RE!I22,"Yes")+COUNTIF(IT!I22,"Yes")+COUNTIF(Tutorial!I22,"Yes")+COUNTIF(Business!I22,"Yes")+COUNTIF(Engineering!I22,"Yes")+COUNTIF('Design and tech'!I22,"Yes")+COUNTIF('Health and Social'!I22,"Yes")+COUNTIF(OTHER!I22,"Yes")</f>
        <v>0</v>
      </c>
      <c r="AA22" s="49" t="s">
        <v>162</v>
      </c>
      <c r="AB22" s="47">
        <f>COUNTIF(Maths!J22,"Yes")+COUNTIF(English!J22,"Yes")+COUNTIF(PSHE!J22,"Yes")+COUNTIF(Enrichment!J22,"Yes")+COUNTIF(Science!J22,"Yes")+COUNTIF(MFL!J22,"Yes")+COUNTIF('Food tech'!J22,"Yes")+COUNTIF(Humanities!J22,"Yes")+COUNTIF('Creative Arts'!J22,"Yes")+COUNTIF(PE!J22,"Yes")+COUNTIF(Vocational!J22,"Yes")+COUNTIF(RE!J22,"Yes")+COUNTIF(IT!J22,"Yes")+COUNTIF(Tutorial!J22,"Yes")+COUNTIF(Business!J22,"Yes")+COUNTIF(Engineering!J22,"Yes")+COUNTIF('Design and tech'!J22,"Yes")+COUNTIF('Health and Social'!J22,"Yes")+COUNTIF(OTHER!J22,"Yes")</f>
        <v>0</v>
      </c>
      <c r="AC22" s="49" t="s">
        <v>162</v>
      </c>
      <c r="AD22" s="47">
        <f>COUNTIF(Maths!K22,"Yes")+COUNTIF(English!K22,"Yes")+COUNTIF(PSHE!K22,"Yes")+COUNTIF(Enrichment!K22,"Yes")+COUNTIF(Science!K22,"Yes")+COUNTIF(MFL!K22,"Yes")+COUNTIF('Food tech'!K22,"Yes")+COUNTIF(Humanities!K22,"Yes")+COUNTIF('Creative Arts'!K22,"Yes")+COUNTIF(PE!K22,"Yes")+COUNTIF(Vocational!K22,"Yes")+COUNTIF(RE!K22,"Yes")+COUNTIF(IT!K22,"Yes")+COUNTIF(Tutorial!K22,"Yes")+COUNTIF(Business!K22,"Yes")+COUNTIF(Engineering!K22,"Yes")+COUNTIF('Design and tech'!K22,"Yes")+COUNTIF('Health and Social'!K22,"Yes")+COUNTIF(OTHER!K22,"Yes")</f>
        <v>0</v>
      </c>
      <c r="AE22" s="41" t="s">
        <v>99</v>
      </c>
      <c r="AF22" s="43" t="s">
        <v>162</v>
      </c>
      <c r="AG22" s="41">
        <f>COUNTIF(Science!$E22:$K22,"Yes")</f>
        <v>0</v>
      </c>
      <c r="AH22" s="41" t="s">
        <v>100</v>
      </c>
      <c r="AI22" s="43" t="s">
        <v>162</v>
      </c>
      <c r="AJ22" s="41">
        <f>COUNTIF(MFL!$E22:$K22,"Yes")</f>
        <v>0</v>
      </c>
      <c r="AK22" s="41" t="s">
        <v>101</v>
      </c>
      <c r="AL22" s="43" t="s">
        <v>162</v>
      </c>
      <c r="AM22" s="41">
        <f>COUNTIF('Food tech'!$E22:$K22,"Yes")</f>
        <v>0</v>
      </c>
      <c r="AN22" s="41" t="s">
        <v>103</v>
      </c>
      <c r="AO22" s="43" t="s">
        <v>162</v>
      </c>
      <c r="AP22" s="41">
        <f>COUNTIF(Humanities!$E22:$K22,"Yes")</f>
        <v>0</v>
      </c>
      <c r="AQ22" s="41" t="s">
        <v>104</v>
      </c>
      <c r="AR22" s="43" t="s">
        <v>162</v>
      </c>
      <c r="AS22" s="41">
        <f>COUNTIF('Creative Arts'!$E22:$K22,"Yes")</f>
        <v>0</v>
      </c>
      <c r="AT22" s="41" t="s">
        <v>105</v>
      </c>
      <c r="AU22" s="43" t="s">
        <v>162</v>
      </c>
      <c r="AV22" s="41">
        <f>COUNTIF(PE!$E22:$K22,"Yes")</f>
        <v>0</v>
      </c>
      <c r="AW22" s="41" t="s">
        <v>106</v>
      </c>
      <c r="AX22" s="43" t="s">
        <v>162</v>
      </c>
      <c r="AY22" s="41">
        <f>COUNTIF(Vocational!$E22:$K22,"Yes")</f>
        <v>0</v>
      </c>
      <c r="AZ22" s="41" t="s">
        <v>107</v>
      </c>
      <c r="BA22" s="43" t="s">
        <v>162</v>
      </c>
      <c r="BB22" s="41">
        <f>COUNTIF(RE!$E22:$K22,"Yes")</f>
        <v>0</v>
      </c>
      <c r="BC22" s="41" t="s">
        <v>108</v>
      </c>
      <c r="BD22" s="43" t="s">
        <v>162</v>
      </c>
      <c r="BE22" s="41">
        <f>COUNTIF(IT!$E22:$K22,"Yes")</f>
        <v>0</v>
      </c>
      <c r="BF22" s="41" t="s">
        <v>109</v>
      </c>
      <c r="BG22" s="43" t="s">
        <v>162</v>
      </c>
      <c r="BH22" s="41">
        <f>COUNTIF(Tutorial!$E22:$K22,"Yes")</f>
        <v>0</v>
      </c>
      <c r="BI22" s="41" t="s">
        <v>110</v>
      </c>
      <c r="BJ22" s="43" t="s">
        <v>162</v>
      </c>
      <c r="BK22" s="41">
        <f>COUNTIF(Business!$E22:$K22,"Yes")</f>
        <v>0</v>
      </c>
      <c r="BL22" s="41" t="s">
        <v>111</v>
      </c>
      <c r="BM22" s="43" t="s">
        <v>162</v>
      </c>
      <c r="BN22" s="41">
        <f>COUNTIF(Engineering!$E22:$K22,"Yes")</f>
        <v>0</v>
      </c>
      <c r="BO22" s="41" t="s">
        <v>112</v>
      </c>
      <c r="BP22" s="43" t="s">
        <v>162</v>
      </c>
      <c r="BQ22" s="41">
        <f>COUNTIF('Design and tech'!$E22:$K22,"Yes")</f>
        <v>0</v>
      </c>
      <c r="BR22" s="41" t="s">
        <v>113</v>
      </c>
      <c r="BS22" s="43" t="s">
        <v>162</v>
      </c>
      <c r="BT22" s="41">
        <f>COUNTIF('Health and Social'!$E22:$K22,"Yes")</f>
        <v>0</v>
      </c>
      <c r="BU22" s="41" t="s">
        <v>114</v>
      </c>
      <c r="BV22" s="43" t="s">
        <v>162</v>
      </c>
      <c r="BW22" s="41">
        <f>COUNTIF(OTHER!$E22:$K22,"Yes")</f>
        <v>0</v>
      </c>
    </row>
    <row r="23" spans="1:75" x14ac:dyDescent="0.35">
      <c r="A23" s="41" t="s">
        <v>95</v>
      </c>
      <c r="B23" s="43" t="s">
        <v>163</v>
      </c>
      <c r="C23" s="41">
        <f>COUNTIF(Maths!$E23:$K23,"Yes")</f>
        <v>0</v>
      </c>
      <c r="D23" s="41" t="s">
        <v>96</v>
      </c>
      <c r="E23" s="43" t="s">
        <v>163</v>
      </c>
      <c r="F23" s="41">
        <f>COUNTIF(English!$E23:$K23,"Yes")</f>
        <v>0</v>
      </c>
      <c r="G23" s="41" t="s">
        <v>97</v>
      </c>
      <c r="H23" s="43" t="s">
        <v>163</v>
      </c>
      <c r="I23" s="41">
        <f>COUNTIF(PSHE!$E23:$K23,"Yes")</f>
        <v>0</v>
      </c>
      <c r="J23" s="41" t="s">
        <v>98</v>
      </c>
      <c r="K23" s="43" t="s">
        <v>163</v>
      </c>
      <c r="L23" s="41">
        <f>COUNTIF(Enrichment!$E23:$K23,"Yes")</f>
        <v>0</v>
      </c>
      <c r="M23" s="44" t="s">
        <v>154</v>
      </c>
      <c r="N23" s="46" t="s">
        <v>163</v>
      </c>
      <c r="O23" s="44">
        <f t="shared" si="0"/>
        <v>0</v>
      </c>
      <c r="P23" s="44">
        <f t="shared" si="1"/>
        <v>0</v>
      </c>
      <c r="Q23" s="49" t="s">
        <v>163</v>
      </c>
      <c r="R23" s="47">
        <f>COUNTIF(Maths!E23,"Yes")+COUNTIF(English!E23,"Yes")+COUNTIF(PSHE!E23,"Yes")+COUNTIF(Enrichment!E23,"Yes")+COUNTIF(Science!E23,"Yes")+COUNTIF(MFL!E23,"Yes")+COUNTIF('Food tech'!E23,"Yes")+COUNTIF(Humanities!E23,"Yes")+COUNTIF('Creative Arts'!E23,"Yes")+COUNTIF(PE!E23,"Yes")+COUNTIF(Vocational!E23,"Yes")+COUNTIF(RE!E23,"Yes")+COUNTIF(IT!E23,"Yes")+COUNTIF(Tutorial!E23,"Yes")+COUNTIF(Business!E23,"Yes")+COUNTIF(Engineering!E23,"Yes")+COUNTIF('Design and tech'!E23,"Yes")+COUNTIF('Health and Social'!E23,"Yes")+COUNTIF(OTHER!E23,"Yes")</f>
        <v>0</v>
      </c>
      <c r="S23" s="49" t="s">
        <v>163</v>
      </c>
      <c r="T23" s="47">
        <f>COUNTIF(Maths!F23,"Yes")+COUNTIF(English!F23,"Yes")+COUNTIF(PSHE!F23,"Yes")+COUNTIF(Enrichment!F23,"Yes")+COUNTIF(Science!F23,"Yes")+COUNTIF(MFL!F23,"Yes")+COUNTIF('Food tech'!F23,"Yes")+COUNTIF(Humanities!F23,"Yes")+COUNTIF('Creative Arts'!F23,"Yes")+COUNTIF(PE!F23,"Yes")+COUNTIF(Vocational!F23,"Yes")+COUNTIF(RE!F23,"Yes")+COUNTIF(IT!F23,"Yes")+COUNTIF(Tutorial!F23,"Yes")+COUNTIF(Business!F23,"Yes")+COUNTIF(Engineering!F23,"Yes")+COUNTIF('Design and tech'!F23,"Yes")+COUNTIF('Health and Social'!F23,"Yes")+COUNTIF(OTHER!F23,"Yes")</f>
        <v>0</v>
      </c>
      <c r="U23" s="49" t="s">
        <v>163</v>
      </c>
      <c r="V23" s="47">
        <f>COUNTIF(Maths!G23,"Yes")+COUNTIF(English!G23,"Yes")+COUNTIF(PSHE!G23,"Yes")+COUNTIF(Enrichment!G23,"Yes")+COUNTIF(Science!G23,"Yes")+COUNTIF(MFL!G23,"Yes")+COUNTIF('Food tech'!G23,"Yes")+COUNTIF(Humanities!G23,"Yes")+COUNTIF('Creative Arts'!G23,"Yes")+COUNTIF(PE!G23,"Yes")+COUNTIF(Vocational!G23,"Yes")+COUNTIF(RE!G23,"Yes")+COUNTIF(IT!G23,"Yes")+COUNTIF(Tutorial!G23,"Yes")+COUNTIF(Business!G23,"Yes")+COUNTIF(Engineering!G23,"Yes")+COUNTIF('Design and tech'!G23,"Yes")+COUNTIF('Health and Social'!G23,"Yes")+COUNTIF(OTHER!G23,"Yes")</f>
        <v>0</v>
      </c>
      <c r="W23" s="49" t="s">
        <v>163</v>
      </c>
      <c r="X23" s="47">
        <f>COUNTIF(Maths!H23,"Yes")+COUNTIF(English!H23,"Yes")+COUNTIF(PSHE!H23,"Yes")+COUNTIF(Enrichment!H23,"Yes")+COUNTIF(Science!H23,"Yes")+COUNTIF(MFL!H23,"Yes")+COUNTIF('Food tech'!H23,"Yes")+COUNTIF(Humanities!H23,"Yes")+COUNTIF('Creative Arts'!H23,"Yes")+COUNTIF(PE!H23,"Yes")+COUNTIF(Vocational!H23,"Yes")+COUNTIF(RE!H23,"Yes")+COUNTIF(IT!H23,"Yes")+COUNTIF(Tutorial!H23,"Yes")+COUNTIF(Business!H23,"Yes")+COUNTIF(Engineering!H23,"Yes")+COUNTIF('Design and tech'!H23,"Yes")+COUNTIF('Health and Social'!H23,"Yes")+COUNTIF(OTHER!H23,"Yes")</f>
        <v>0</v>
      </c>
      <c r="Y23" s="49" t="s">
        <v>163</v>
      </c>
      <c r="Z23" s="47">
        <f>COUNTIF(Maths!I23,"Yes")+COUNTIF(English!I23,"Yes")+COUNTIF(PSHE!I23,"Yes")+COUNTIF(Enrichment!I23,"Yes")+COUNTIF(Science!I23,"Yes")+COUNTIF(MFL!I23,"Yes")+COUNTIF('Food tech'!I23,"Yes")+COUNTIF(Humanities!I23,"Yes")+COUNTIF('Creative Arts'!I23,"Yes")+COUNTIF(PE!I23,"Yes")+COUNTIF(Vocational!I23,"Yes")+COUNTIF(RE!I23,"Yes")+COUNTIF(IT!I23,"Yes")+COUNTIF(Tutorial!I23,"Yes")+COUNTIF(Business!I23,"Yes")+COUNTIF(Engineering!I23,"Yes")+COUNTIF('Design and tech'!I23,"Yes")+COUNTIF('Health and Social'!I23,"Yes")+COUNTIF(OTHER!I23,"Yes")</f>
        <v>0</v>
      </c>
      <c r="AA23" s="49" t="s">
        <v>163</v>
      </c>
      <c r="AB23" s="47">
        <f>COUNTIF(Maths!J23,"Yes")+COUNTIF(English!J23,"Yes")+COUNTIF(PSHE!J23,"Yes")+COUNTIF(Enrichment!J23,"Yes")+COUNTIF(Science!J23,"Yes")+COUNTIF(MFL!J23,"Yes")+COUNTIF('Food tech'!J23,"Yes")+COUNTIF(Humanities!J23,"Yes")+COUNTIF('Creative Arts'!J23,"Yes")+COUNTIF(PE!J23,"Yes")+COUNTIF(Vocational!J23,"Yes")+COUNTIF(RE!J23,"Yes")+COUNTIF(IT!J23,"Yes")+COUNTIF(Tutorial!J23,"Yes")+COUNTIF(Business!J23,"Yes")+COUNTIF(Engineering!J23,"Yes")+COUNTIF('Design and tech'!J23,"Yes")+COUNTIF('Health and Social'!J23,"Yes")+COUNTIF(OTHER!J23,"Yes")</f>
        <v>0</v>
      </c>
      <c r="AC23" s="49" t="s">
        <v>163</v>
      </c>
      <c r="AD23" s="47">
        <f>COUNTIF(Maths!K23,"Yes")+COUNTIF(English!K23,"Yes")+COUNTIF(PSHE!K23,"Yes")+COUNTIF(Enrichment!K23,"Yes")+COUNTIF(Science!K23,"Yes")+COUNTIF(MFL!K23,"Yes")+COUNTIF('Food tech'!K23,"Yes")+COUNTIF(Humanities!K23,"Yes")+COUNTIF('Creative Arts'!K23,"Yes")+COUNTIF(PE!K23,"Yes")+COUNTIF(Vocational!K23,"Yes")+COUNTIF(RE!K23,"Yes")+COUNTIF(IT!K23,"Yes")+COUNTIF(Tutorial!K23,"Yes")+COUNTIF(Business!K23,"Yes")+COUNTIF(Engineering!K23,"Yes")+COUNTIF('Design and tech'!K23,"Yes")+COUNTIF('Health and Social'!K23,"Yes")+COUNTIF(OTHER!K23,"Yes")</f>
        <v>0</v>
      </c>
      <c r="AE23" s="41" t="s">
        <v>99</v>
      </c>
      <c r="AF23" s="43" t="s">
        <v>163</v>
      </c>
      <c r="AG23" s="41">
        <f>COUNTIF(Science!$E23:$K23,"Yes")</f>
        <v>0</v>
      </c>
      <c r="AH23" s="41" t="s">
        <v>100</v>
      </c>
      <c r="AI23" s="43" t="s">
        <v>163</v>
      </c>
      <c r="AJ23" s="41">
        <f>COUNTIF(MFL!$E23:$K23,"Yes")</f>
        <v>0</v>
      </c>
      <c r="AK23" s="41" t="s">
        <v>101</v>
      </c>
      <c r="AL23" s="43" t="s">
        <v>163</v>
      </c>
      <c r="AM23" s="41">
        <f>COUNTIF('Food tech'!$E23:$K23,"Yes")</f>
        <v>0</v>
      </c>
      <c r="AN23" s="41" t="s">
        <v>103</v>
      </c>
      <c r="AO23" s="43" t="s">
        <v>163</v>
      </c>
      <c r="AP23" s="41">
        <f>COUNTIF(Humanities!$E23:$K23,"Yes")</f>
        <v>0</v>
      </c>
      <c r="AQ23" s="41" t="s">
        <v>104</v>
      </c>
      <c r="AR23" s="43" t="s">
        <v>163</v>
      </c>
      <c r="AS23" s="41">
        <f>COUNTIF('Creative Arts'!$E23:$K23,"Yes")</f>
        <v>0</v>
      </c>
      <c r="AT23" s="41" t="s">
        <v>105</v>
      </c>
      <c r="AU23" s="43" t="s">
        <v>163</v>
      </c>
      <c r="AV23" s="41">
        <f>COUNTIF(PE!$E23:$K23,"Yes")</f>
        <v>0</v>
      </c>
      <c r="AW23" s="41" t="s">
        <v>106</v>
      </c>
      <c r="AX23" s="43" t="s">
        <v>163</v>
      </c>
      <c r="AY23" s="41">
        <f>COUNTIF(Vocational!$E23:$K23,"Yes")</f>
        <v>0</v>
      </c>
      <c r="AZ23" s="41" t="s">
        <v>107</v>
      </c>
      <c r="BA23" s="43" t="s">
        <v>163</v>
      </c>
      <c r="BB23" s="41">
        <f>COUNTIF(RE!$E23:$K23,"Yes")</f>
        <v>0</v>
      </c>
      <c r="BC23" s="41" t="s">
        <v>108</v>
      </c>
      <c r="BD23" s="43" t="s">
        <v>163</v>
      </c>
      <c r="BE23" s="41">
        <f>COUNTIF(IT!$E23:$K23,"Yes")</f>
        <v>0</v>
      </c>
      <c r="BF23" s="41" t="s">
        <v>109</v>
      </c>
      <c r="BG23" s="43" t="s">
        <v>163</v>
      </c>
      <c r="BH23" s="41">
        <f>COUNTIF(Tutorial!$E23:$K23,"Yes")</f>
        <v>0</v>
      </c>
      <c r="BI23" s="41" t="s">
        <v>110</v>
      </c>
      <c r="BJ23" s="43" t="s">
        <v>163</v>
      </c>
      <c r="BK23" s="41">
        <f>COUNTIF(Business!$E23:$K23,"Yes")</f>
        <v>0</v>
      </c>
      <c r="BL23" s="41" t="s">
        <v>111</v>
      </c>
      <c r="BM23" s="43" t="s">
        <v>163</v>
      </c>
      <c r="BN23" s="41">
        <f>COUNTIF(Engineering!$E23:$K23,"Yes")</f>
        <v>0</v>
      </c>
      <c r="BO23" s="41" t="s">
        <v>112</v>
      </c>
      <c r="BP23" s="43" t="s">
        <v>163</v>
      </c>
      <c r="BQ23" s="41">
        <f>COUNTIF('Design and tech'!$E23:$K23,"Yes")</f>
        <v>0</v>
      </c>
      <c r="BR23" s="41" t="s">
        <v>113</v>
      </c>
      <c r="BS23" s="43" t="s">
        <v>163</v>
      </c>
      <c r="BT23" s="41">
        <f>COUNTIF('Health and Social'!$E23:$K23,"Yes")</f>
        <v>0</v>
      </c>
      <c r="BU23" s="41" t="s">
        <v>114</v>
      </c>
      <c r="BV23" s="43" t="s">
        <v>163</v>
      </c>
      <c r="BW23" s="41">
        <f>COUNTIF(OTHER!$E23:$K23,"Yes")</f>
        <v>0</v>
      </c>
    </row>
    <row r="24" spans="1:75" x14ac:dyDescent="0.35">
      <c r="A24" s="41" t="s">
        <v>95</v>
      </c>
      <c r="B24" s="43" t="s">
        <v>164</v>
      </c>
      <c r="C24" s="41">
        <f>COUNTIF(Maths!$E24:$K24,"Yes")</f>
        <v>0</v>
      </c>
      <c r="D24" s="41" t="s">
        <v>96</v>
      </c>
      <c r="E24" s="43" t="s">
        <v>164</v>
      </c>
      <c r="F24" s="41">
        <f>COUNTIF(English!$E24:$K24,"Yes")</f>
        <v>0</v>
      </c>
      <c r="G24" s="41" t="s">
        <v>97</v>
      </c>
      <c r="H24" s="43" t="s">
        <v>164</v>
      </c>
      <c r="I24" s="41">
        <f>COUNTIF(PSHE!$E24:$K24,"Yes")</f>
        <v>0</v>
      </c>
      <c r="J24" s="41" t="s">
        <v>98</v>
      </c>
      <c r="K24" s="43" t="s">
        <v>164</v>
      </c>
      <c r="L24" s="41">
        <f>COUNTIF(Enrichment!$E24:$K24,"Yes")</f>
        <v>0</v>
      </c>
      <c r="M24" s="44" t="s">
        <v>154</v>
      </c>
      <c r="N24" s="46" t="s">
        <v>164</v>
      </c>
      <c r="O24" s="44">
        <f t="shared" si="0"/>
        <v>0</v>
      </c>
      <c r="P24" s="44">
        <f t="shared" si="1"/>
        <v>0</v>
      </c>
      <c r="Q24" s="49" t="s">
        <v>164</v>
      </c>
      <c r="R24" s="47">
        <f>COUNTIF(Maths!E24,"Yes")+COUNTIF(English!E24,"Yes")+COUNTIF(PSHE!E24,"Yes")+COUNTIF(Enrichment!E24,"Yes")+COUNTIF(Science!E24,"Yes")+COUNTIF(MFL!E24,"Yes")+COUNTIF('Food tech'!E24,"Yes")+COUNTIF(Humanities!E24,"Yes")+COUNTIF('Creative Arts'!E24,"Yes")+COUNTIF(PE!E24,"Yes")+COUNTIF(Vocational!E24,"Yes")+COUNTIF(RE!E24,"Yes")+COUNTIF(IT!E24,"Yes")+COUNTIF(Tutorial!E24,"Yes")+COUNTIF(Business!E24,"Yes")+COUNTIF(Engineering!E24,"Yes")+COUNTIF('Design and tech'!E24,"Yes")+COUNTIF('Health and Social'!E24,"Yes")+COUNTIF(OTHER!E24,"Yes")</f>
        <v>0</v>
      </c>
      <c r="S24" s="49" t="s">
        <v>164</v>
      </c>
      <c r="T24" s="47">
        <f>COUNTIF(Maths!F24,"Yes")+COUNTIF(English!F24,"Yes")+COUNTIF(PSHE!F24,"Yes")+COUNTIF(Enrichment!F24,"Yes")+COUNTIF(Science!F24,"Yes")+COUNTIF(MFL!F24,"Yes")+COUNTIF('Food tech'!F24,"Yes")+COUNTIF(Humanities!F24,"Yes")+COUNTIF('Creative Arts'!F24,"Yes")+COUNTIF(PE!F24,"Yes")+COUNTIF(Vocational!F24,"Yes")+COUNTIF(RE!F24,"Yes")+COUNTIF(IT!F24,"Yes")+COUNTIF(Tutorial!F24,"Yes")+COUNTIF(Business!F24,"Yes")+COUNTIF(Engineering!F24,"Yes")+COUNTIF('Design and tech'!F24,"Yes")+COUNTIF('Health and Social'!F24,"Yes")+COUNTIF(OTHER!F24,"Yes")</f>
        <v>0</v>
      </c>
      <c r="U24" s="49" t="s">
        <v>164</v>
      </c>
      <c r="V24" s="47">
        <f>COUNTIF(Maths!G24,"Yes")+COUNTIF(English!G24,"Yes")+COUNTIF(PSHE!G24,"Yes")+COUNTIF(Enrichment!G24,"Yes")+COUNTIF(Science!G24,"Yes")+COUNTIF(MFL!G24,"Yes")+COUNTIF('Food tech'!G24,"Yes")+COUNTIF(Humanities!G24,"Yes")+COUNTIF('Creative Arts'!G24,"Yes")+COUNTIF(PE!G24,"Yes")+COUNTIF(Vocational!G24,"Yes")+COUNTIF(RE!G24,"Yes")+COUNTIF(IT!G24,"Yes")+COUNTIF(Tutorial!G24,"Yes")+COUNTIF(Business!G24,"Yes")+COUNTIF(Engineering!G24,"Yes")+COUNTIF('Design and tech'!G24,"Yes")+COUNTIF('Health and Social'!G24,"Yes")+COUNTIF(OTHER!G24,"Yes")</f>
        <v>0</v>
      </c>
      <c r="W24" s="49" t="s">
        <v>164</v>
      </c>
      <c r="X24" s="47">
        <f>COUNTIF(Maths!H24,"Yes")+COUNTIF(English!H24,"Yes")+COUNTIF(PSHE!H24,"Yes")+COUNTIF(Enrichment!H24,"Yes")+COUNTIF(Science!H24,"Yes")+COUNTIF(MFL!H24,"Yes")+COUNTIF('Food tech'!H24,"Yes")+COUNTIF(Humanities!H24,"Yes")+COUNTIF('Creative Arts'!H24,"Yes")+COUNTIF(PE!H24,"Yes")+COUNTIF(Vocational!H24,"Yes")+COUNTIF(RE!H24,"Yes")+COUNTIF(IT!H24,"Yes")+COUNTIF(Tutorial!H24,"Yes")+COUNTIF(Business!H24,"Yes")+COUNTIF(Engineering!H24,"Yes")+COUNTIF('Design and tech'!H24,"Yes")+COUNTIF('Health and Social'!H24,"Yes")+COUNTIF(OTHER!H24,"Yes")</f>
        <v>0</v>
      </c>
      <c r="Y24" s="49" t="s">
        <v>164</v>
      </c>
      <c r="Z24" s="47">
        <f>COUNTIF(Maths!I24,"Yes")+COUNTIF(English!I24,"Yes")+COUNTIF(PSHE!I24,"Yes")+COUNTIF(Enrichment!I24,"Yes")+COUNTIF(Science!I24,"Yes")+COUNTIF(MFL!I24,"Yes")+COUNTIF('Food tech'!I24,"Yes")+COUNTIF(Humanities!I24,"Yes")+COUNTIF('Creative Arts'!I24,"Yes")+COUNTIF(PE!I24,"Yes")+COUNTIF(Vocational!I24,"Yes")+COUNTIF(RE!I24,"Yes")+COUNTIF(IT!I24,"Yes")+COUNTIF(Tutorial!I24,"Yes")+COUNTIF(Business!I24,"Yes")+COUNTIF(Engineering!I24,"Yes")+COUNTIF('Design and tech'!I24,"Yes")+COUNTIF('Health and Social'!I24,"Yes")+COUNTIF(OTHER!I24,"Yes")</f>
        <v>0</v>
      </c>
      <c r="AA24" s="49" t="s">
        <v>164</v>
      </c>
      <c r="AB24" s="47">
        <f>COUNTIF(Maths!J24,"Yes")+COUNTIF(English!J24,"Yes")+COUNTIF(PSHE!J24,"Yes")+COUNTIF(Enrichment!J24,"Yes")+COUNTIF(Science!J24,"Yes")+COUNTIF(MFL!J24,"Yes")+COUNTIF('Food tech'!J24,"Yes")+COUNTIF(Humanities!J24,"Yes")+COUNTIF('Creative Arts'!J24,"Yes")+COUNTIF(PE!J24,"Yes")+COUNTIF(Vocational!J24,"Yes")+COUNTIF(RE!J24,"Yes")+COUNTIF(IT!J24,"Yes")+COUNTIF(Tutorial!J24,"Yes")+COUNTIF(Business!J24,"Yes")+COUNTIF(Engineering!J24,"Yes")+COUNTIF('Design and tech'!J24,"Yes")+COUNTIF('Health and Social'!J24,"Yes")+COUNTIF(OTHER!J24,"Yes")</f>
        <v>0</v>
      </c>
      <c r="AC24" s="49" t="s">
        <v>164</v>
      </c>
      <c r="AD24" s="47">
        <f>COUNTIF(Maths!K24,"Yes")+COUNTIF(English!K24,"Yes")+COUNTIF(PSHE!K24,"Yes")+COUNTIF(Enrichment!K24,"Yes")+COUNTIF(Science!K24,"Yes")+COUNTIF(MFL!K24,"Yes")+COUNTIF('Food tech'!K24,"Yes")+COUNTIF(Humanities!K24,"Yes")+COUNTIF('Creative Arts'!K24,"Yes")+COUNTIF(PE!K24,"Yes")+COUNTIF(Vocational!K24,"Yes")+COUNTIF(RE!K24,"Yes")+COUNTIF(IT!K24,"Yes")+COUNTIF(Tutorial!K24,"Yes")+COUNTIF(Business!K24,"Yes")+COUNTIF(Engineering!K24,"Yes")+COUNTIF('Design and tech'!K24,"Yes")+COUNTIF('Health and Social'!K24,"Yes")+COUNTIF(OTHER!K24,"Yes")</f>
        <v>0</v>
      </c>
      <c r="AE24" s="41" t="s">
        <v>99</v>
      </c>
      <c r="AF24" s="43" t="s">
        <v>164</v>
      </c>
      <c r="AG24" s="41">
        <f>COUNTIF(Science!$E24:$K24,"Yes")</f>
        <v>0</v>
      </c>
      <c r="AH24" s="41" t="s">
        <v>100</v>
      </c>
      <c r="AI24" s="43" t="s">
        <v>164</v>
      </c>
      <c r="AJ24" s="41">
        <f>COUNTIF(MFL!$E24:$K24,"Yes")</f>
        <v>0</v>
      </c>
      <c r="AK24" s="41" t="s">
        <v>101</v>
      </c>
      <c r="AL24" s="43" t="s">
        <v>164</v>
      </c>
      <c r="AM24" s="41">
        <f>COUNTIF('Food tech'!$E24:$K24,"Yes")</f>
        <v>0</v>
      </c>
      <c r="AN24" s="41" t="s">
        <v>103</v>
      </c>
      <c r="AO24" s="43" t="s">
        <v>164</v>
      </c>
      <c r="AP24" s="41">
        <f>COUNTIF(Humanities!$E24:$K24,"Yes")</f>
        <v>0</v>
      </c>
      <c r="AQ24" s="41" t="s">
        <v>104</v>
      </c>
      <c r="AR24" s="43" t="s">
        <v>164</v>
      </c>
      <c r="AS24" s="41">
        <f>COUNTIF('Creative Arts'!$E24:$K24,"Yes")</f>
        <v>0</v>
      </c>
      <c r="AT24" s="41" t="s">
        <v>105</v>
      </c>
      <c r="AU24" s="43" t="s">
        <v>164</v>
      </c>
      <c r="AV24" s="41">
        <f>COUNTIF(PE!$E24:$K24,"Yes")</f>
        <v>0</v>
      </c>
      <c r="AW24" s="41" t="s">
        <v>106</v>
      </c>
      <c r="AX24" s="43" t="s">
        <v>164</v>
      </c>
      <c r="AY24" s="41">
        <f>COUNTIF(Vocational!$E24:$K24,"Yes")</f>
        <v>0</v>
      </c>
      <c r="AZ24" s="41" t="s">
        <v>107</v>
      </c>
      <c r="BA24" s="43" t="s">
        <v>164</v>
      </c>
      <c r="BB24" s="41">
        <f>COUNTIF(RE!$E24:$K24,"Yes")</f>
        <v>0</v>
      </c>
      <c r="BC24" s="41" t="s">
        <v>108</v>
      </c>
      <c r="BD24" s="43" t="s">
        <v>164</v>
      </c>
      <c r="BE24" s="41">
        <f>COUNTIF(IT!$E24:$K24,"Yes")</f>
        <v>0</v>
      </c>
      <c r="BF24" s="41" t="s">
        <v>109</v>
      </c>
      <c r="BG24" s="43" t="s">
        <v>164</v>
      </c>
      <c r="BH24" s="41">
        <f>COUNTIF(Tutorial!$E24:$K24,"Yes")</f>
        <v>0</v>
      </c>
      <c r="BI24" s="41" t="s">
        <v>110</v>
      </c>
      <c r="BJ24" s="43" t="s">
        <v>164</v>
      </c>
      <c r="BK24" s="41">
        <f>COUNTIF(Business!$E24:$K24,"Yes")</f>
        <v>0</v>
      </c>
      <c r="BL24" s="41" t="s">
        <v>111</v>
      </c>
      <c r="BM24" s="43" t="s">
        <v>164</v>
      </c>
      <c r="BN24" s="41">
        <f>COUNTIF(Engineering!$E24:$K24,"Yes")</f>
        <v>0</v>
      </c>
      <c r="BO24" s="41" t="s">
        <v>112</v>
      </c>
      <c r="BP24" s="43" t="s">
        <v>164</v>
      </c>
      <c r="BQ24" s="41">
        <f>COUNTIF('Design and tech'!$E24:$K24,"Yes")</f>
        <v>0</v>
      </c>
      <c r="BR24" s="41" t="s">
        <v>113</v>
      </c>
      <c r="BS24" s="43" t="s">
        <v>164</v>
      </c>
      <c r="BT24" s="41">
        <f>COUNTIF('Health and Social'!$E24:$K24,"Yes")</f>
        <v>0</v>
      </c>
      <c r="BU24" s="41" t="s">
        <v>114</v>
      </c>
      <c r="BV24" s="43" t="s">
        <v>164</v>
      </c>
      <c r="BW24" s="41">
        <f>COUNTIF(OTHER!$E24:$K24,"Yes")</f>
        <v>0</v>
      </c>
    </row>
    <row r="25" spans="1:75" x14ac:dyDescent="0.35">
      <c r="A25" s="41" t="s">
        <v>95</v>
      </c>
      <c r="B25" s="43" t="s">
        <v>165</v>
      </c>
      <c r="C25" s="41">
        <f>COUNTIF(Maths!$E25:$K25,"Yes")</f>
        <v>0</v>
      </c>
      <c r="D25" s="41" t="s">
        <v>96</v>
      </c>
      <c r="E25" s="43" t="s">
        <v>165</v>
      </c>
      <c r="F25" s="41">
        <f>COUNTIF(English!$E25:$K25,"Yes")</f>
        <v>0</v>
      </c>
      <c r="G25" s="41" t="s">
        <v>97</v>
      </c>
      <c r="H25" s="43" t="s">
        <v>165</v>
      </c>
      <c r="I25" s="41">
        <f>COUNTIF(PSHE!$E25:$K25,"Yes")</f>
        <v>0</v>
      </c>
      <c r="J25" s="41" t="s">
        <v>98</v>
      </c>
      <c r="K25" s="43" t="s">
        <v>165</v>
      </c>
      <c r="L25" s="41">
        <f>COUNTIF(Enrichment!$E25:$K25,"Yes")</f>
        <v>0</v>
      </c>
      <c r="M25" s="44" t="s">
        <v>154</v>
      </c>
      <c r="N25" s="46" t="s">
        <v>165</v>
      </c>
      <c r="O25" s="44">
        <f t="shared" si="0"/>
        <v>0</v>
      </c>
      <c r="P25" s="44">
        <f t="shared" si="1"/>
        <v>0</v>
      </c>
      <c r="Q25" s="49" t="s">
        <v>165</v>
      </c>
      <c r="R25" s="47">
        <f>COUNTIF(Maths!E25,"Yes")+COUNTIF(English!E25,"Yes")+COUNTIF(PSHE!E25,"Yes")+COUNTIF(Enrichment!E25,"Yes")+COUNTIF(Science!E25,"Yes")+COUNTIF(MFL!E25,"Yes")+COUNTIF('Food tech'!E25,"Yes")+COUNTIF(Humanities!E25,"Yes")+COUNTIF('Creative Arts'!E25,"Yes")+COUNTIF(PE!E25,"Yes")+COUNTIF(Vocational!E25,"Yes")+COUNTIF(RE!E25,"Yes")+COUNTIF(IT!E25,"Yes")+COUNTIF(Tutorial!E25,"Yes")+COUNTIF(Business!E25,"Yes")+COUNTIF(Engineering!E25,"Yes")+COUNTIF('Design and tech'!E25,"Yes")+COUNTIF('Health and Social'!E25,"Yes")+COUNTIF(OTHER!E25,"Yes")</f>
        <v>0</v>
      </c>
      <c r="S25" s="49" t="s">
        <v>165</v>
      </c>
      <c r="T25" s="47">
        <f>COUNTIF(Maths!F25,"Yes")+COUNTIF(English!F25,"Yes")+COUNTIF(PSHE!F25,"Yes")+COUNTIF(Enrichment!F25,"Yes")+COUNTIF(Science!F25,"Yes")+COUNTIF(MFL!F25,"Yes")+COUNTIF('Food tech'!F25,"Yes")+COUNTIF(Humanities!F25,"Yes")+COUNTIF('Creative Arts'!F25,"Yes")+COUNTIF(PE!F25,"Yes")+COUNTIF(Vocational!F25,"Yes")+COUNTIF(RE!F25,"Yes")+COUNTIF(IT!F25,"Yes")+COUNTIF(Tutorial!F25,"Yes")+COUNTIF(Business!F25,"Yes")+COUNTIF(Engineering!F25,"Yes")+COUNTIF('Design and tech'!F25,"Yes")+COUNTIF('Health and Social'!F25,"Yes")+COUNTIF(OTHER!F25,"Yes")</f>
        <v>0</v>
      </c>
      <c r="U25" s="49" t="s">
        <v>165</v>
      </c>
      <c r="V25" s="47">
        <f>COUNTIF(Maths!G25,"Yes")+COUNTIF(English!G25,"Yes")+COUNTIF(PSHE!G25,"Yes")+COUNTIF(Enrichment!G25,"Yes")+COUNTIF(Science!G25,"Yes")+COUNTIF(MFL!G25,"Yes")+COUNTIF('Food tech'!G25,"Yes")+COUNTIF(Humanities!G25,"Yes")+COUNTIF('Creative Arts'!G25,"Yes")+COUNTIF(PE!G25,"Yes")+COUNTIF(Vocational!G25,"Yes")+COUNTIF(RE!G25,"Yes")+COUNTIF(IT!G25,"Yes")+COUNTIF(Tutorial!G25,"Yes")+COUNTIF(Business!G25,"Yes")+COUNTIF(Engineering!G25,"Yes")+COUNTIF('Design and tech'!G25,"Yes")+COUNTIF('Health and Social'!G25,"Yes")+COUNTIF(OTHER!G25,"Yes")</f>
        <v>0</v>
      </c>
      <c r="W25" s="49" t="s">
        <v>165</v>
      </c>
      <c r="X25" s="47">
        <f>COUNTIF(Maths!H25,"Yes")+COUNTIF(English!H25,"Yes")+COUNTIF(PSHE!H25,"Yes")+COUNTIF(Enrichment!H25,"Yes")+COUNTIF(Science!H25,"Yes")+COUNTIF(MFL!H25,"Yes")+COUNTIF('Food tech'!H25,"Yes")+COUNTIF(Humanities!H25,"Yes")+COUNTIF('Creative Arts'!H25,"Yes")+COUNTIF(PE!H25,"Yes")+COUNTIF(Vocational!H25,"Yes")+COUNTIF(RE!H25,"Yes")+COUNTIF(IT!H25,"Yes")+COUNTIF(Tutorial!H25,"Yes")+COUNTIF(Business!H25,"Yes")+COUNTIF(Engineering!H25,"Yes")+COUNTIF('Design and tech'!H25,"Yes")+COUNTIF('Health and Social'!H25,"Yes")+COUNTIF(OTHER!H25,"Yes")</f>
        <v>0</v>
      </c>
      <c r="Y25" s="49" t="s">
        <v>165</v>
      </c>
      <c r="Z25" s="47">
        <f>COUNTIF(Maths!I25,"Yes")+COUNTIF(English!I25,"Yes")+COUNTIF(PSHE!I25,"Yes")+COUNTIF(Enrichment!I25,"Yes")+COUNTIF(Science!I25,"Yes")+COUNTIF(MFL!I25,"Yes")+COUNTIF('Food tech'!I25,"Yes")+COUNTIF(Humanities!I25,"Yes")+COUNTIF('Creative Arts'!I25,"Yes")+COUNTIF(PE!I25,"Yes")+COUNTIF(Vocational!I25,"Yes")+COUNTIF(RE!I25,"Yes")+COUNTIF(IT!I25,"Yes")+COUNTIF(Tutorial!I25,"Yes")+COUNTIF(Business!I25,"Yes")+COUNTIF(Engineering!I25,"Yes")+COUNTIF('Design and tech'!I25,"Yes")+COUNTIF('Health and Social'!I25,"Yes")+COUNTIF(OTHER!I25,"Yes")</f>
        <v>0</v>
      </c>
      <c r="AA25" s="49" t="s">
        <v>165</v>
      </c>
      <c r="AB25" s="47">
        <f>COUNTIF(Maths!J25,"Yes")+COUNTIF(English!J25,"Yes")+COUNTIF(PSHE!J25,"Yes")+COUNTIF(Enrichment!J25,"Yes")+COUNTIF(Science!J25,"Yes")+COUNTIF(MFL!J25,"Yes")+COUNTIF('Food tech'!J25,"Yes")+COUNTIF(Humanities!J25,"Yes")+COUNTIF('Creative Arts'!J25,"Yes")+COUNTIF(PE!J25,"Yes")+COUNTIF(Vocational!J25,"Yes")+COUNTIF(RE!J25,"Yes")+COUNTIF(IT!J25,"Yes")+COUNTIF(Tutorial!J25,"Yes")+COUNTIF(Business!J25,"Yes")+COUNTIF(Engineering!J25,"Yes")+COUNTIF('Design and tech'!J25,"Yes")+COUNTIF('Health and Social'!J25,"Yes")+COUNTIF(OTHER!J25,"Yes")</f>
        <v>0</v>
      </c>
      <c r="AC25" s="49" t="s">
        <v>165</v>
      </c>
      <c r="AD25" s="47">
        <f>COUNTIF(Maths!K25,"Yes")+COUNTIF(English!K25,"Yes")+COUNTIF(PSHE!K25,"Yes")+COUNTIF(Enrichment!K25,"Yes")+COUNTIF(Science!K25,"Yes")+COUNTIF(MFL!K25,"Yes")+COUNTIF('Food tech'!K25,"Yes")+COUNTIF(Humanities!K25,"Yes")+COUNTIF('Creative Arts'!K25,"Yes")+COUNTIF(PE!K25,"Yes")+COUNTIF(Vocational!K25,"Yes")+COUNTIF(RE!K25,"Yes")+COUNTIF(IT!K25,"Yes")+COUNTIF(Tutorial!K25,"Yes")+COUNTIF(Business!K25,"Yes")+COUNTIF(Engineering!K25,"Yes")+COUNTIF('Design and tech'!K25,"Yes")+COUNTIF('Health and Social'!K25,"Yes")+COUNTIF(OTHER!K25,"Yes")</f>
        <v>0</v>
      </c>
      <c r="AE25" s="41" t="s">
        <v>99</v>
      </c>
      <c r="AF25" s="43" t="s">
        <v>165</v>
      </c>
      <c r="AG25" s="41">
        <f>COUNTIF(Science!$E25:$K25,"Yes")</f>
        <v>0</v>
      </c>
      <c r="AH25" s="41" t="s">
        <v>100</v>
      </c>
      <c r="AI25" s="43" t="s">
        <v>165</v>
      </c>
      <c r="AJ25" s="41">
        <f>COUNTIF(MFL!$E25:$K25,"Yes")</f>
        <v>0</v>
      </c>
      <c r="AK25" s="41" t="s">
        <v>101</v>
      </c>
      <c r="AL25" s="43" t="s">
        <v>165</v>
      </c>
      <c r="AM25" s="41">
        <f>COUNTIF('Food tech'!$E25:$K25,"Yes")</f>
        <v>0</v>
      </c>
      <c r="AN25" s="41" t="s">
        <v>103</v>
      </c>
      <c r="AO25" s="43" t="s">
        <v>165</v>
      </c>
      <c r="AP25" s="41">
        <f>COUNTIF(Humanities!$E25:$K25,"Yes")</f>
        <v>0</v>
      </c>
      <c r="AQ25" s="41" t="s">
        <v>104</v>
      </c>
      <c r="AR25" s="43" t="s">
        <v>165</v>
      </c>
      <c r="AS25" s="41">
        <f>COUNTIF('Creative Arts'!$E25:$K25,"Yes")</f>
        <v>0</v>
      </c>
      <c r="AT25" s="41" t="s">
        <v>105</v>
      </c>
      <c r="AU25" s="43" t="s">
        <v>165</v>
      </c>
      <c r="AV25" s="41">
        <f>COUNTIF(PE!$E25:$K25,"Yes")</f>
        <v>0</v>
      </c>
      <c r="AW25" s="41" t="s">
        <v>106</v>
      </c>
      <c r="AX25" s="43" t="s">
        <v>165</v>
      </c>
      <c r="AY25" s="41">
        <f>COUNTIF(Vocational!$E25:$K25,"Yes")</f>
        <v>0</v>
      </c>
      <c r="AZ25" s="41" t="s">
        <v>107</v>
      </c>
      <c r="BA25" s="43" t="s">
        <v>165</v>
      </c>
      <c r="BB25" s="41">
        <f>COUNTIF(RE!$E25:$K25,"Yes")</f>
        <v>0</v>
      </c>
      <c r="BC25" s="41" t="s">
        <v>108</v>
      </c>
      <c r="BD25" s="43" t="s">
        <v>165</v>
      </c>
      <c r="BE25" s="41">
        <f>COUNTIF(IT!$E25:$K25,"Yes")</f>
        <v>0</v>
      </c>
      <c r="BF25" s="41" t="s">
        <v>109</v>
      </c>
      <c r="BG25" s="43" t="s">
        <v>165</v>
      </c>
      <c r="BH25" s="41">
        <f>COUNTIF(Tutorial!$E25:$K25,"Yes")</f>
        <v>0</v>
      </c>
      <c r="BI25" s="41" t="s">
        <v>110</v>
      </c>
      <c r="BJ25" s="43" t="s">
        <v>165</v>
      </c>
      <c r="BK25" s="41">
        <f>COUNTIF(Business!$E25:$K25,"Yes")</f>
        <v>0</v>
      </c>
      <c r="BL25" s="41" t="s">
        <v>111</v>
      </c>
      <c r="BM25" s="43" t="s">
        <v>165</v>
      </c>
      <c r="BN25" s="41">
        <f>COUNTIF(Engineering!$E25:$K25,"Yes")</f>
        <v>0</v>
      </c>
      <c r="BO25" s="41" t="s">
        <v>112</v>
      </c>
      <c r="BP25" s="43" t="s">
        <v>165</v>
      </c>
      <c r="BQ25" s="41">
        <f>COUNTIF('Design and tech'!$E25:$K25,"Yes")</f>
        <v>0</v>
      </c>
      <c r="BR25" s="41" t="s">
        <v>113</v>
      </c>
      <c r="BS25" s="43" t="s">
        <v>165</v>
      </c>
      <c r="BT25" s="41">
        <f>COUNTIF('Health and Social'!$E25:$K25,"Yes")</f>
        <v>0</v>
      </c>
      <c r="BU25" s="41" t="s">
        <v>114</v>
      </c>
      <c r="BV25" s="43" t="s">
        <v>165</v>
      </c>
      <c r="BW25" s="41">
        <f>COUNTIF(OTHER!$E25:$K25,"Yes")</f>
        <v>0</v>
      </c>
    </row>
    <row r="26" spans="1:75" x14ac:dyDescent="0.35">
      <c r="A26" s="41" t="s">
        <v>95</v>
      </c>
      <c r="B26" s="43" t="s">
        <v>166</v>
      </c>
      <c r="C26" s="41">
        <f>COUNTIF(Maths!$E26:$K26,"Yes")</f>
        <v>0</v>
      </c>
      <c r="D26" s="41" t="s">
        <v>96</v>
      </c>
      <c r="E26" s="43" t="s">
        <v>166</v>
      </c>
      <c r="F26" s="41">
        <f>COUNTIF(English!$E26:$K26,"Yes")</f>
        <v>0</v>
      </c>
      <c r="G26" s="41" t="s">
        <v>97</v>
      </c>
      <c r="H26" s="43" t="s">
        <v>166</v>
      </c>
      <c r="I26" s="41">
        <f>COUNTIF(PSHE!$E26:$K26,"Yes")</f>
        <v>0</v>
      </c>
      <c r="J26" s="41" t="s">
        <v>98</v>
      </c>
      <c r="K26" s="43" t="s">
        <v>166</v>
      </c>
      <c r="L26" s="41">
        <f>COUNTIF(Enrichment!$E26:$K26,"Yes")</f>
        <v>0</v>
      </c>
      <c r="M26" s="44" t="s">
        <v>154</v>
      </c>
      <c r="N26" s="46" t="s">
        <v>166</v>
      </c>
      <c r="O26" s="44">
        <f t="shared" si="0"/>
        <v>0</v>
      </c>
      <c r="P26" s="44">
        <f t="shared" si="1"/>
        <v>0</v>
      </c>
      <c r="Q26" s="49" t="s">
        <v>166</v>
      </c>
      <c r="R26" s="47">
        <f>COUNTIF(Maths!E26,"Yes")+COUNTIF(English!E26,"Yes")+COUNTIF(PSHE!E26,"Yes")+COUNTIF(Enrichment!E26,"Yes")+COUNTIF(Science!E26,"Yes")+COUNTIF(MFL!E26,"Yes")+COUNTIF('Food tech'!E26,"Yes")+COUNTIF(Humanities!E26,"Yes")+COUNTIF('Creative Arts'!E26,"Yes")+COUNTIF(PE!E26,"Yes")+COUNTIF(Vocational!E26,"Yes")+COUNTIF(RE!E26,"Yes")+COUNTIF(IT!E26,"Yes")+COUNTIF(Tutorial!E26,"Yes")+COUNTIF(Business!E26,"Yes")+COUNTIF(Engineering!E26,"Yes")+COUNTIF('Design and tech'!E26,"Yes")+COUNTIF('Health and Social'!E26,"Yes")+COUNTIF(OTHER!E26,"Yes")</f>
        <v>0</v>
      </c>
      <c r="S26" s="49" t="s">
        <v>166</v>
      </c>
      <c r="T26" s="47">
        <f>COUNTIF(Maths!F26,"Yes")+COUNTIF(English!F26,"Yes")+COUNTIF(PSHE!F26,"Yes")+COUNTIF(Enrichment!F26,"Yes")+COUNTIF(Science!F26,"Yes")+COUNTIF(MFL!F26,"Yes")+COUNTIF('Food tech'!F26,"Yes")+COUNTIF(Humanities!F26,"Yes")+COUNTIF('Creative Arts'!F26,"Yes")+COUNTIF(PE!F26,"Yes")+COUNTIF(Vocational!F26,"Yes")+COUNTIF(RE!F26,"Yes")+COUNTIF(IT!F26,"Yes")+COUNTIF(Tutorial!F26,"Yes")+COUNTIF(Business!F26,"Yes")+COUNTIF(Engineering!F26,"Yes")+COUNTIF('Design and tech'!F26,"Yes")+COUNTIF('Health and Social'!F26,"Yes")+COUNTIF(OTHER!F26,"Yes")</f>
        <v>0</v>
      </c>
      <c r="U26" s="49" t="s">
        <v>166</v>
      </c>
      <c r="V26" s="47">
        <f>COUNTIF(Maths!G26,"Yes")+COUNTIF(English!G26,"Yes")+COUNTIF(PSHE!G26,"Yes")+COUNTIF(Enrichment!G26,"Yes")+COUNTIF(Science!G26,"Yes")+COUNTIF(MFL!G26,"Yes")+COUNTIF('Food tech'!G26,"Yes")+COUNTIF(Humanities!G26,"Yes")+COUNTIF('Creative Arts'!G26,"Yes")+COUNTIF(PE!G26,"Yes")+COUNTIF(Vocational!G26,"Yes")+COUNTIF(RE!G26,"Yes")+COUNTIF(IT!G26,"Yes")+COUNTIF(Tutorial!G26,"Yes")+COUNTIF(Business!G26,"Yes")+COUNTIF(Engineering!G26,"Yes")+COUNTIF('Design and tech'!G26,"Yes")+COUNTIF('Health and Social'!G26,"Yes")+COUNTIF(OTHER!G26,"Yes")</f>
        <v>0</v>
      </c>
      <c r="W26" s="49" t="s">
        <v>166</v>
      </c>
      <c r="X26" s="47">
        <f>COUNTIF(Maths!H26,"Yes")+COUNTIF(English!H26,"Yes")+COUNTIF(PSHE!H26,"Yes")+COUNTIF(Enrichment!H26,"Yes")+COUNTIF(Science!H26,"Yes")+COUNTIF(MFL!H26,"Yes")+COUNTIF('Food tech'!H26,"Yes")+COUNTIF(Humanities!H26,"Yes")+COUNTIF('Creative Arts'!H26,"Yes")+COUNTIF(PE!H26,"Yes")+COUNTIF(Vocational!H26,"Yes")+COUNTIF(RE!H26,"Yes")+COUNTIF(IT!H26,"Yes")+COUNTIF(Tutorial!H26,"Yes")+COUNTIF(Business!H26,"Yes")+COUNTIF(Engineering!H26,"Yes")+COUNTIF('Design and tech'!H26,"Yes")+COUNTIF('Health and Social'!H26,"Yes")+COUNTIF(OTHER!H26,"Yes")</f>
        <v>0</v>
      </c>
      <c r="Y26" s="49" t="s">
        <v>166</v>
      </c>
      <c r="Z26" s="47">
        <f>COUNTIF(Maths!I26,"Yes")+COUNTIF(English!I26,"Yes")+COUNTIF(PSHE!I26,"Yes")+COUNTIF(Enrichment!I26,"Yes")+COUNTIF(Science!I26,"Yes")+COUNTIF(MFL!I26,"Yes")+COUNTIF('Food tech'!I26,"Yes")+COUNTIF(Humanities!I26,"Yes")+COUNTIF('Creative Arts'!I26,"Yes")+COUNTIF(PE!I26,"Yes")+COUNTIF(Vocational!I26,"Yes")+COUNTIF(RE!I26,"Yes")+COUNTIF(IT!I26,"Yes")+COUNTIF(Tutorial!I26,"Yes")+COUNTIF(Business!I26,"Yes")+COUNTIF(Engineering!I26,"Yes")+COUNTIF('Design and tech'!I26,"Yes")+COUNTIF('Health and Social'!I26,"Yes")+COUNTIF(OTHER!I26,"Yes")</f>
        <v>0</v>
      </c>
      <c r="AA26" s="49" t="s">
        <v>166</v>
      </c>
      <c r="AB26" s="47">
        <f>COUNTIF(Maths!J26,"Yes")+COUNTIF(English!J26,"Yes")+COUNTIF(PSHE!J26,"Yes")+COUNTIF(Enrichment!J26,"Yes")+COUNTIF(Science!J26,"Yes")+COUNTIF(MFL!J26,"Yes")+COUNTIF('Food tech'!J26,"Yes")+COUNTIF(Humanities!J26,"Yes")+COUNTIF('Creative Arts'!J26,"Yes")+COUNTIF(PE!J26,"Yes")+COUNTIF(Vocational!J26,"Yes")+COUNTIF(RE!J26,"Yes")+COUNTIF(IT!J26,"Yes")+COUNTIF(Tutorial!J26,"Yes")+COUNTIF(Business!J26,"Yes")+COUNTIF(Engineering!J26,"Yes")+COUNTIF('Design and tech'!J26,"Yes")+COUNTIF('Health and Social'!J26,"Yes")+COUNTIF(OTHER!J26,"Yes")</f>
        <v>0</v>
      </c>
      <c r="AC26" s="49" t="s">
        <v>166</v>
      </c>
      <c r="AD26" s="47">
        <f>COUNTIF(Maths!K26,"Yes")+COUNTIF(English!K26,"Yes")+COUNTIF(PSHE!K26,"Yes")+COUNTIF(Enrichment!K26,"Yes")+COUNTIF(Science!K26,"Yes")+COUNTIF(MFL!K26,"Yes")+COUNTIF('Food tech'!K26,"Yes")+COUNTIF(Humanities!K26,"Yes")+COUNTIF('Creative Arts'!K26,"Yes")+COUNTIF(PE!K26,"Yes")+COUNTIF(Vocational!K26,"Yes")+COUNTIF(RE!K26,"Yes")+COUNTIF(IT!K26,"Yes")+COUNTIF(Tutorial!K26,"Yes")+COUNTIF(Business!K26,"Yes")+COUNTIF(Engineering!K26,"Yes")+COUNTIF('Design and tech'!K26,"Yes")+COUNTIF('Health and Social'!K26,"Yes")+COUNTIF(OTHER!K26,"Yes")</f>
        <v>0</v>
      </c>
      <c r="AE26" s="41" t="s">
        <v>99</v>
      </c>
      <c r="AF26" s="43" t="s">
        <v>166</v>
      </c>
      <c r="AG26" s="41">
        <f>COUNTIF(Science!$E26:$K26,"Yes")</f>
        <v>0</v>
      </c>
      <c r="AH26" s="41" t="s">
        <v>100</v>
      </c>
      <c r="AI26" s="43" t="s">
        <v>166</v>
      </c>
      <c r="AJ26" s="41">
        <f>COUNTIF(MFL!$E26:$K26,"Yes")</f>
        <v>0</v>
      </c>
      <c r="AK26" s="41" t="s">
        <v>101</v>
      </c>
      <c r="AL26" s="43" t="s">
        <v>166</v>
      </c>
      <c r="AM26" s="41">
        <f>COUNTIF('Food tech'!$E26:$K26,"Yes")</f>
        <v>0</v>
      </c>
      <c r="AN26" s="41" t="s">
        <v>103</v>
      </c>
      <c r="AO26" s="43" t="s">
        <v>166</v>
      </c>
      <c r="AP26" s="41">
        <f>COUNTIF(Humanities!$E26:$K26,"Yes")</f>
        <v>0</v>
      </c>
      <c r="AQ26" s="41" t="s">
        <v>104</v>
      </c>
      <c r="AR26" s="43" t="s">
        <v>166</v>
      </c>
      <c r="AS26" s="41">
        <f>COUNTIF('Creative Arts'!$E26:$K26,"Yes")</f>
        <v>0</v>
      </c>
      <c r="AT26" s="41" t="s">
        <v>105</v>
      </c>
      <c r="AU26" s="43" t="s">
        <v>166</v>
      </c>
      <c r="AV26" s="41">
        <f>COUNTIF(PE!$E26:$K26,"Yes")</f>
        <v>0</v>
      </c>
      <c r="AW26" s="41" t="s">
        <v>106</v>
      </c>
      <c r="AX26" s="43" t="s">
        <v>166</v>
      </c>
      <c r="AY26" s="41">
        <f>COUNTIF(Vocational!$E26:$K26,"Yes")</f>
        <v>0</v>
      </c>
      <c r="AZ26" s="41" t="s">
        <v>107</v>
      </c>
      <c r="BA26" s="43" t="s">
        <v>166</v>
      </c>
      <c r="BB26" s="41">
        <f>COUNTIF(RE!$E26:$K26,"Yes")</f>
        <v>0</v>
      </c>
      <c r="BC26" s="41" t="s">
        <v>108</v>
      </c>
      <c r="BD26" s="43" t="s">
        <v>166</v>
      </c>
      <c r="BE26" s="41">
        <f>COUNTIF(IT!$E26:$K26,"Yes")</f>
        <v>0</v>
      </c>
      <c r="BF26" s="41" t="s">
        <v>109</v>
      </c>
      <c r="BG26" s="43" t="s">
        <v>166</v>
      </c>
      <c r="BH26" s="41">
        <f>COUNTIF(Tutorial!$E26:$K26,"Yes")</f>
        <v>0</v>
      </c>
      <c r="BI26" s="41" t="s">
        <v>110</v>
      </c>
      <c r="BJ26" s="43" t="s">
        <v>166</v>
      </c>
      <c r="BK26" s="41">
        <f>COUNTIF(Business!$E26:$K26,"Yes")</f>
        <v>0</v>
      </c>
      <c r="BL26" s="41" t="s">
        <v>111</v>
      </c>
      <c r="BM26" s="43" t="s">
        <v>166</v>
      </c>
      <c r="BN26" s="41">
        <f>COUNTIF(Engineering!$E26:$K26,"Yes")</f>
        <v>0</v>
      </c>
      <c r="BO26" s="41" t="s">
        <v>112</v>
      </c>
      <c r="BP26" s="43" t="s">
        <v>166</v>
      </c>
      <c r="BQ26" s="41">
        <f>COUNTIF('Design and tech'!$E26:$K26,"Yes")</f>
        <v>0</v>
      </c>
      <c r="BR26" s="41" t="s">
        <v>113</v>
      </c>
      <c r="BS26" s="43" t="s">
        <v>166</v>
      </c>
      <c r="BT26" s="41">
        <f>COUNTIF('Health and Social'!$E26:$K26,"Yes")</f>
        <v>0</v>
      </c>
      <c r="BU26" s="41" t="s">
        <v>114</v>
      </c>
      <c r="BV26" s="43" t="s">
        <v>166</v>
      </c>
      <c r="BW26" s="41">
        <f>COUNTIF(OTHER!$E26:$K26,"Yes")</f>
        <v>0</v>
      </c>
    </row>
    <row r="27" spans="1:75" x14ac:dyDescent="0.35">
      <c r="A27" s="41" t="s">
        <v>95</v>
      </c>
      <c r="B27" s="43" t="s">
        <v>167</v>
      </c>
      <c r="C27" s="41">
        <f>COUNTIF(Maths!$E27:$K27,"Yes")</f>
        <v>0</v>
      </c>
      <c r="D27" s="41" t="s">
        <v>96</v>
      </c>
      <c r="E27" s="43" t="s">
        <v>167</v>
      </c>
      <c r="F27" s="41">
        <f>COUNTIF(English!$E27:$K27,"Yes")</f>
        <v>0</v>
      </c>
      <c r="G27" s="41" t="s">
        <v>97</v>
      </c>
      <c r="H27" s="43" t="s">
        <v>167</v>
      </c>
      <c r="I27" s="41">
        <f>COUNTIF(PSHE!$E27:$K27,"Yes")</f>
        <v>0</v>
      </c>
      <c r="J27" s="41" t="s">
        <v>98</v>
      </c>
      <c r="K27" s="43" t="s">
        <v>167</v>
      </c>
      <c r="L27" s="41">
        <f>COUNTIF(Enrichment!$E27:$K27,"Yes")</f>
        <v>0</v>
      </c>
      <c r="M27" s="44" t="s">
        <v>154</v>
      </c>
      <c r="N27" s="46" t="s">
        <v>167</v>
      </c>
      <c r="O27" s="44">
        <f t="shared" si="0"/>
        <v>0</v>
      </c>
      <c r="P27" s="44">
        <f t="shared" si="1"/>
        <v>0</v>
      </c>
      <c r="Q27" s="49" t="s">
        <v>167</v>
      </c>
      <c r="R27" s="47">
        <f>COUNTIF(Maths!E27,"Yes")+COUNTIF(English!E27,"Yes")+COUNTIF(PSHE!E27,"Yes")+COUNTIF(Enrichment!E27,"Yes")+COUNTIF(Science!E27,"Yes")+COUNTIF(MFL!E27,"Yes")+COUNTIF('Food tech'!E27,"Yes")+COUNTIF(Humanities!E27,"Yes")+COUNTIF('Creative Arts'!E27,"Yes")+COUNTIF(PE!E27,"Yes")+COUNTIF(Vocational!E27,"Yes")+COUNTIF(RE!E27,"Yes")+COUNTIF(IT!E27,"Yes")+COUNTIF(Tutorial!E27,"Yes")+COUNTIF(Business!E27,"Yes")+COUNTIF(Engineering!E27,"Yes")+COUNTIF('Design and tech'!E27,"Yes")+COUNTIF('Health and Social'!E27,"Yes")+COUNTIF(OTHER!E27,"Yes")</f>
        <v>0</v>
      </c>
      <c r="S27" s="49" t="s">
        <v>167</v>
      </c>
      <c r="T27" s="47">
        <f>COUNTIF(Maths!F27,"Yes")+COUNTIF(English!F27,"Yes")+COUNTIF(PSHE!F27,"Yes")+COUNTIF(Enrichment!F27,"Yes")+COUNTIF(Science!F27,"Yes")+COUNTIF(MFL!F27,"Yes")+COUNTIF('Food tech'!F27,"Yes")+COUNTIF(Humanities!F27,"Yes")+COUNTIF('Creative Arts'!F27,"Yes")+COUNTIF(PE!F27,"Yes")+COUNTIF(Vocational!F27,"Yes")+COUNTIF(RE!F27,"Yes")+COUNTIF(IT!F27,"Yes")+COUNTIF(Tutorial!F27,"Yes")+COUNTIF(Business!F27,"Yes")+COUNTIF(Engineering!F27,"Yes")+COUNTIF('Design and tech'!F27,"Yes")+COUNTIF('Health and Social'!F27,"Yes")+COUNTIF(OTHER!F27,"Yes")</f>
        <v>0</v>
      </c>
      <c r="U27" s="49" t="s">
        <v>167</v>
      </c>
      <c r="V27" s="47">
        <f>COUNTIF(Maths!G27,"Yes")+COUNTIF(English!G27,"Yes")+COUNTIF(PSHE!G27,"Yes")+COUNTIF(Enrichment!G27,"Yes")+COUNTIF(Science!G27,"Yes")+COUNTIF(MFL!G27,"Yes")+COUNTIF('Food tech'!G27,"Yes")+COUNTIF(Humanities!G27,"Yes")+COUNTIF('Creative Arts'!G27,"Yes")+COUNTIF(PE!G27,"Yes")+COUNTIF(Vocational!G27,"Yes")+COUNTIF(RE!G27,"Yes")+COUNTIF(IT!G27,"Yes")+COUNTIF(Tutorial!G27,"Yes")+COUNTIF(Business!G27,"Yes")+COUNTIF(Engineering!G27,"Yes")+COUNTIF('Design and tech'!G27,"Yes")+COUNTIF('Health and Social'!G27,"Yes")+COUNTIF(OTHER!G27,"Yes")</f>
        <v>0</v>
      </c>
      <c r="W27" s="49" t="s">
        <v>167</v>
      </c>
      <c r="X27" s="47">
        <f>COUNTIF(Maths!H27,"Yes")+COUNTIF(English!H27,"Yes")+COUNTIF(PSHE!H27,"Yes")+COUNTIF(Enrichment!H27,"Yes")+COUNTIF(Science!H27,"Yes")+COUNTIF(MFL!H27,"Yes")+COUNTIF('Food tech'!H27,"Yes")+COUNTIF(Humanities!H27,"Yes")+COUNTIF('Creative Arts'!H27,"Yes")+COUNTIF(PE!H27,"Yes")+COUNTIF(Vocational!H27,"Yes")+COUNTIF(RE!H27,"Yes")+COUNTIF(IT!H27,"Yes")+COUNTIF(Tutorial!H27,"Yes")+COUNTIF(Business!H27,"Yes")+COUNTIF(Engineering!H27,"Yes")+COUNTIF('Design and tech'!H27,"Yes")+COUNTIF('Health and Social'!H27,"Yes")+COUNTIF(OTHER!H27,"Yes")</f>
        <v>0</v>
      </c>
      <c r="Y27" s="49" t="s">
        <v>167</v>
      </c>
      <c r="Z27" s="47">
        <f>COUNTIF(Maths!I27,"Yes")+COUNTIF(English!I27,"Yes")+COUNTIF(PSHE!I27,"Yes")+COUNTIF(Enrichment!I27,"Yes")+COUNTIF(Science!I27,"Yes")+COUNTIF(MFL!I27,"Yes")+COUNTIF('Food tech'!I27,"Yes")+COUNTIF(Humanities!I27,"Yes")+COUNTIF('Creative Arts'!I27,"Yes")+COUNTIF(PE!I27,"Yes")+COUNTIF(Vocational!I27,"Yes")+COUNTIF(RE!I27,"Yes")+COUNTIF(IT!I27,"Yes")+COUNTIF(Tutorial!I27,"Yes")+COUNTIF(Business!I27,"Yes")+COUNTIF(Engineering!I27,"Yes")+COUNTIF('Design and tech'!I27,"Yes")+COUNTIF('Health and Social'!I27,"Yes")+COUNTIF(OTHER!I27,"Yes")</f>
        <v>0</v>
      </c>
      <c r="AA27" s="49" t="s">
        <v>167</v>
      </c>
      <c r="AB27" s="47">
        <f>COUNTIF(Maths!J27,"Yes")+COUNTIF(English!J27,"Yes")+COUNTIF(PSHE!J27,"Yes")+COUNTIF(Enrichment!J27,"Yes")+COUNTIF(Science!J27,"Yes")+COUNTIF(MFL!J27,"Yes")+COUNTIF('Food tech'!J27,"Yes")+COUNTIF(Humanities!J27,"Yes")+COUNTIF('Creative Arts'!J27,"Yes")+COUNTIF(PE!J27,"Yes")+COUNTIF(Vocational!J27,"Yes")+COUNTIF(RE!J27,"Yes")+COUNTIF(IT!J27,"Yes")+COUNTIF(Tutorial!J27,"Yes")+COUNTIF(Business!J27,"Yes")+COUNTIF(Engineering!J27,"Yes")+COUNTIF('Design and tech'!J27,"Yes")+COUNTIF('Health and Social'!J27,"Yes")+COUNTIF(OTHER!J27,"Yes")</f>
        <v>0</v>
      </c>
      <c r="AC27" s="49" t="s">
        <v>167</v>
      </c>
      <c r="AD27" s="47">
        <f>COUNTIF(Maths!K27,"Yes")+COUNTIF(English!K27,"Yes")+COUNTIF(PSHE!K27,"Yes")+COUNTIF(Enrichment!K27,"Yes")+COUNTIF(Science!K27,"Yes")+COUNTIF(MFL!K27,"Yes")+COUNTIF('Food tech'!K27,"Yes")+COUNTIF(Humanities!K27,"Yes")+COUNTIF('Creative Arts'!K27,"Yes")+COUNTIF(PE!K27,"Yes")+COUNTIF(Vocational!K27,"Yes")+COUNTIF(RE!K27,"Yes")+COUNTIF(IT!K27,"Yes")+COUNTIF(Tutorial!K27,"Yes")+COUNTIF(Business!K27,"Yes")+COUNTIF(Engineering!K27,"Yes")+COUNTIF('Design and tech'!K27,"Yes")+COUNTIF('Health and Social'!K27,"Yes")+COUNTIF(OTHER!K27,"Yes")</f>
        <v>0</v>
      </c>
      <c r="AE27" s="41" t="s">
        <v>99</v>
      </c>
      <c r="AF27" s="43" t="s">
        <v>167</v>
      </c>
      <c r="AG27" s="41">
        <f>COUNTIF(Science!$E27:$K27,"Yes")</f>
        <v>0</v>
      </c>
      <c r="AH27" s="41" t="s">
        <v>100</v>
      </c>
      <c r="AI27" s="43" t="s">
        <v>167</v>
      </c>
      <c r="AJ27" s="41">
        <f>COUNTIF(MFL!$E27:$K27,"Yes")</f>
        <v>0</v>
      </c>
      <c r="AK27" s="41" t="s">
        <v>101</v>
      </c>
      <c r="AL27" s="43" t="s">
        <v>167</v>
      </c>
      <c r="AM27" s="41">
        <f>COUNTIF('Food tech'!$E27:$K27,"Yes")</f>
        <v>0</v>
      </c>
      <c r="AN27" s="41" t="s">
        <v>103</v>
      </c>
      <c r="AO27" s="43" t="s">
        <v>167</v>
      </c>
      <c r="AP27" s="41">
        <f>COUNTIF(Humanities!$E27:$K27,"Yes")</f>
        <v>0</v>
      </c>
      <c r="AQ27" s="41" t="s">
        <v>104</v>
      </c>
      <c r="AR27" s="43" t="s">
        <v>167</v>
      </c>
      <c r="AS27" s="41">
        <f>COUNTIF('Creative Arts'!$E27:$K27,"Yes")</f>
        <v>0</v>
      </c>
      <c r="AT27" s="41" t="s">
        <v>105</v>
      </c>
      <c r="AU27" s="43" t="s">
        <v>167</v>
      </c>
      <c r="AV27" s="41">
        <f>COUNTIF(PE!$E27:$K27,"Yes")</f>
        <v>0</v>
      </c>
      <c r="AW27" s="41" t="s">
        <v>106</v>
      </c>
      <c r="AX27" s="43" t="s">
        <v>167</v>
      </c>
      <c r="AY27" s="41">
        <f>COUNTIF(Vocational!$E27:$K27,"Yes")</f>
        <v>0</v>
      </c>
      <c r="AZ27" s="41" t="s">
        <v>107</v>
      </c>
      <c r="BA27" s="43" t="s">
        <v>167</v>
      </c>
      <c r="BB27" s="41">
        <f>COUNTIF(RE!$E27:$K27,"Yes")</f>
        <v>0</v>
      </c>
      <c r="BC27" s="41" t="s">
        <v>108</v>
      </c>
      <c r="BD27" s="43" t="s">
        <v>167</v>
      </c>
      <c r="BE27" s="41">
        <f>COUNTIF(IT!$E27:$K27,"Yes")</f>
        <v>0</v>
      </c>
      <c r="BF27" s="41" t="s">
        <v>109</v>
      </c>
      <c r="BG27" s="43" t="s">
        <v>167</v>
      </c>
      <c r="BH27" s="41">
        <f>COUNTIF(Tutorial!$E27:$K27,"Yes")</f>
        <v>0</v>
      </c>
      <c r="BI27" s="41" t="s">
        <v>110</v>
      </c>
      <c r="BJ27" s="43" t="s">
        <v>167</v>
      </c>
      <c r="BK27" s="41">
        <f>COUNTIF(Business!$E27:$K27,"Yes")</f>
        <v>0</v>
      </c>
      <c r="BL27" s="41" t="s">
        <v>111</v>
      </c>
      <c r="BM27" s="43" t="s">
        <v>167</v>
      </c>
      <c r="BN27" s="41">
        <f>COUNTIF(Engineering!$E27:$K27,"Yes")</f>
        <v>0</v>
      </c>
      <c r="BO27" s="41" t="s">
        <v>112</v>
      </c>
      <c r="BP27" s="43" t="s">
        <v>167</v>
      </c>
      <c r="BQ27" s="41">
        <f>COUNTIF('Design and tech'!$E27:$K27,"Yes")</f>
        <v>0</v>
      </c>
      <c r="BR27" s="41" t="s">
        <v>113</v>
      </c>
      <c r="BS27" s="43" t="s">
        <v>167</v>
      </c>
      <c r="BT27" s="41">
        <f>COUNTIF('Health and Social'!$E27:$K27,"Yes")</f>
        <v>0</v>
      </c>
      <c r="BU27" s="41" t="s">
        <v>114</v>
      </c>
      <c r="BV27" s="43" t="s">
        <v>167</v>
      </c>
      <c r="BW27" s="41">
        <f>COUNTIF(OTHER!$E27:$K27,"Yes")</f>
        <v>0</v>
      </c>
    </row>
    <row r="28" spans="1:75" x14ac:dyDescent="0.35">
      <c r="A28" s="41" t="s">
        <v>95</v>
      </c>
      <c r="B28" s="43" t="s">
        <v>168</v>
      </c>
      <c r="C28" s="41">
        <f>COUNTIF(Maths!$E28:$K28,"Yes")</f>
        <v>0</v>
      </c>
      <c r="D28" s="41" t="s">
        <v>96</v>
      </c>
      <c r="E28" s="43" t="s">
        <v>168</v>
      </c>
      <c r="F28" s="41">
        <f>COUNTIF(English!$E28:$K28,"Yes")</f>
        <v>0</v>
      </c>
      <c r="G28" s="41" t="s">
        <v>97</v>
      </c>
      <c r="H28" s="43" t="s">
        <v>168</v>
      </c>
      <c r="I28" s="41">
        <f>COUNTIF(PSHE!$E28:$K28,"Yes")</f>
        <v>0</v>
      </c>
      <c r="J28" s="41" t="s">
        <v>98</v>
      </c>
      <c r="K28" s="43" t="s">
        <v>168</v>
      </c>
      <c r="L28" s="41">
        <f>COUNTIF(Enrichment!$E28:$K28,"Yes")</f>
        <v>0</v>
      </c>
      <c r="M28" s="44" t="s">
        <v>154</v>
      </c>
      <c r="N28" s="46" t="s">
        <v>168</v>
      </c>
      <c r="O28" s="44">
        <f t="shared" si="0"/>
        <v>0</v>
      </c>
      <c r="P28" s="44">
        <f t="shared" si="1"/>
        <v>0</v>
      </c>
      <c r="Q28" s="49" t="s">
        <v>168</v>
      </c>
      <c r="R28" s="47">
        <f>COUNTIF(Maths!E28,"Yes")+COUNTIF(English!E28,"Yes")+COUNTIF(PSHE!E28,"Yes")+COUNTIF(Enrichment!E28,"Yes")+COUNTIF(Science!E28,"Yes")+COUNTIF(MFL!E28,"Yes")+COUNTIF('Food tech'!E28,"Yes")+COUNTIF(Humanities!E28,"Yes")+COUNTIF('Creative Arts'!E28,"Yes")+COUNTIF(PE!E28,"Yes")+COUNTIF(Vocational!E28,"Yes")+COUNTIF(RE!E28,"Yes")+COUNTIF(IT!E28,"Yes")+COUNTIF(Tutorial!E28,"Yes")+COUNTIF(Business!E28,"Yes")+COUNTIF(Engineering!E28,"Yes")+COUNTIF('Design and tech'!E28,"Yes")+COUNTIF('Health and Social'!E28,"Yes")+COUNTIF(OTHER!E28,"Yes")</f>
        <v>0</v>
      </c>
      <c r="S28" s="49" t="s">
        <v>168</v>
      </c>
      <c r="T28" s="47">
        <f>COUNTIF(Maths!F28,"Yes")+COUNTIF(English!F28,"Yes")+COUNTIF(PSHE!F28,"Yes")+COUNTIF(Enrichment!F28,"Yes")+COUNTIF(Science!F28,"Yes")+COUNTIF(MFL!F28,"Yes")+COUNTIF('Food tech'!F28,"Yes")+COUNTIF(Humanities!F28,"Yes")+COUNTIF('Creative Arts'!F28,"Yes")+COUNTIF(PE!F28,"Yes")+COUNTIF(Vocational!F28,"Yes")+COUNTIF(RE!F28,"Yes")+COUNTIF(IT!F28,"Yes")+COUNTIF(Tutorial!F28,"Yes")+COUNTIF(Business!F28,"Yes")+COUNTIF(Engineering!F28,"Yes")+COUNTIF('Design and tech'!F28,"Yes")+COUNTIF('Health and Social'!F28,"Yes")+COUNTIF(OTHER!F28,"Yes")</f>
        <v>0</v>
      </c>
      <c r="U28" s="49" t="s">
        <v>168</v>
      </c>
      <c r="V28" s="47">
        <f>COUNTIF(Maths!G28,"Yes")+COUNTIF(English!G28,"Yes")+COUNTIF(PSHE!G28,"Yes")+COUNTIF(Enrichment!G28,"Yes")+COUNTIF(Science!G28,"Yes")+COUNTIF(MFL!G28,"Yes")+COUNTIF('Food tech'!G28,"Yes")+COUNTIF(Humanities!G28,"Yes")+COUNTIF('Creative Arts'!G28,"Yes")+COUNTIF(PE!G28,"Yes")+COUNTIF(Vocational!G28,"Yes")+COUNTIF(RE!G28,"Yes")+COUNTIF(IT!G28,"Yes")+COUNTIF(Tutorial!G28,"Yes")+COUNTIF(Business!G28,"Yes")+COUNTIF(Engineering!G28,"Yes")+COUNTIF('Design and tech'!G28,"Yes")+COUNTIF('Health and Social'!G28,"Yes")+COUNTIF(OTHER!G28,"Yes")</f>
        <v>0</v>
      </c>
      <c r="W28" s="49" t="s">
        <v>168</v>
      </c>
      <c r="X28" s="47">
        <f>COUNTIF(Maths!H28,"Yes")+COUNTIF(English!H28,"Yes")+COUNTIF(PSHE!H28,"Yes")+COUNTIF(Enrichment!H28,"Yes")+COUNTIF(Science!H28,"Yes")+COUNTIF(MFL!H28,"Yes")+COUNTIF('Food tech'!H28,"Yes")+COUNTIF(Humanities!H28,"Yes")+COUNTIF('Creative Arts'!H28,"Yes")+COUNTIF(PE!H28,"Yes")+COUNTIF(Vocational!H28,"Yes")+COUNTIF(RE!H28,"Yes")+COUNTIF(IT!H28,"Yes")+COUNTIF(Tutorial!H28,"Yes")+COUNTIF(Business!H28,"Yes")+COUNTIF(Engineering!H28,"Yes")+COUNTIF('Design and tech'!H28,"Yes")+COUNTIF('Health and Social'!H28,"Yes")+COUNTIF(OTHER!H28,"Yes")</f>
        <v>0</v>
      </c>
      <c r="Y28" s="49" t="s">
        <v>168</v>
      </c>
      <c r="Z28" s="47">
        <f>COUNTIF(Maths!I28,"Yes")+COUNTIF(English!I28,"Yes")+COUNTIF(PSHE!I28,"Yes")+COUNTIF(Enrichment!I28,"Yes")+COUNTIF(Science!I28,"Yes")+COUNTIF(MFL!I28,"Yes")+COUNTIF('Food tech'!I28,"Yes")+COUNTIF(Humanities!I28,"Yes")+COUNTIF('Creative Arts'!I28,"Yes")+COUNTIF(PE!I28,"Yes")+COUNTIF(Vocational!I28,"Yes")+COUNTIF(RE!I28,"Yes")+COUNTIF(IT!I28,"Yes")+COUNTIF(Tutorial!I28,"Yes")+COUNTIF(Business!I28,"Yes")+COUNTIF(Engineering!I28,"Yes")+COUNTIF('Design and tech'!I28,"Yes")+COUNTIF('Health and Social'!I28,"Yes")+COUNTIF(OTHER!I28,"Yes")</f>
        <v>0</v>
      </c>
      <c r="AA28" s="49" t="s">
        <v>168</v>
      </c>
      <c r="AB28" s="47">
        <f>COUNTIF(Maths!J28,"Yes")+COUNTIF(English!J28,"Yes")+COUNTIF(PSHE!J28,"Yes")+COUNTIF(Enrichment!J28,"Yes")+COUNTIF(Science!J28,"Yes")+COUNTIF(MFL!J28,"Yes")+COUNTIF('Food tech'!J28,"Yes")+COUNTIF(Humanities!J28,"Yes")+COUNTIF('Creative Arts'!J28,"Yes")+COUNTIF(PE!J28,"Yes")+COUNTIF(Vocational!J28,"Yes")+COUNTIF(RE!J28,"Yes")+COUNTIF(IT!J28,"Yes")+COUNTIF(Tutorial!J28,"Yes")+COUNTIF(Business!J28,"Yes")+COUNTIF(Engineering!J28,"Yes")+COUNTIF('Design and tech'!J28,"Yes")+COUNTIF('Health and Social'!J28,"Yes")+COUNTIF(OTHER!J28,"Yes")</f>
        <v>0</v>
      </c>
      <c r="AC28" s="49" t="s">
        <v>168</v>
      </c>
      <c r="AD28" s="47">
        <f>COUNTIF(Maths!K28,"Yes")+COUNTIF(English!K28,"Yes")+COUNTIF(PSHE!K28,"Yes")+COUNTIF(Enrichment!K28,"Yes")+COUNTIF(Science!K28,"Yes")+COUNTIF(MFL!K28,"Yes")+COUNTIF('Food tech'!K28,"Yes")+COUNTIF(Humanities!K28,"Yes")+COUNTIF('Creative Arts'!K28,"Yes")+COUNTIF(PE!K28,"Yes")+COUNTIF(Vocational!K28,"Yes")+COUNTIF(RE!K28,"Yes")+COUNTIF(IT!K28,"Yes")+COUNTIF(Tutorial!K28,"Yes")+COUNTIF(Business!K28,"Yes")+COUNTIF(Engineering!K28,"Yes")+COUNTIF('Design and tech'!K28,"Yes")+COUNTIF('Health and Social'!K28,"Yes")+COUNTIF(OTHER!K28,"Yes")</f>
        <v>0</v>
      </c>
      <c r="AE28" s="41" t="s">
        <v>99</v>
      </c>
      <c r="AF28" s="43" t="s">
        <v>168</v>
      </c>
      <c r="AG28" s="41">
        <f>COUNTIF(Science!$E28:$K28,"Yes")</f>
        <v>0</v>
      </c>
      <c r="AH28" s="41" t="s">
        <v>100</v>
      </c>
      <c r="AI28" s="43" t="s">
        <v>168</v>
      </c>
      <c r="AJ28" s="41">
        <f>COUNTIF(MFL!$E28:$K28,"Yes")</f>
        <v>0</v>
      </c>
      <c r="AK28" s="41" t="s">
        <v>101</v>
      </c>
      <c r="AL28" s="43" t="s">
        <v>168</v>
      </c>
      <c r="AM28" s="41">
        <f>COUNTIF('Food tech'!$E28:$K28,"Yes")</f>
        <v>0</v>
      </c>
      <c r="AN28" s="41" t="s">
        <v>103</v>
      </c>
      <c r="AO28" s="43" t="s">
        <v>168</v>
      </c>
      <c r="AP28" s="41">
        <f>COUNTIF(Humanities!$E28:$K28,"Yes")</f>
        <v>0</v>
      </c>
      <c r="AQ28" s="41" t="s">
        <v>104</v>
      </c>
      <c r="AR28" s="43" t="s">
        <v>168</v>
      </c>
      <c r="AS28" s="41">
        <f>COUNTIF('Creative Arts'!$E28:$K28,"Yes")</f>
        <v>0</v>
      </c>
      <c r="AT28" s="41" t="s">
        <v>105</v>
      </c>
      <c r="AU28" s="43" t="s">
        <v>168</v>
      </c>
      <c r="AV28" s="41">
        <f>COUNTIF(PE!$E28:$K28,"Yes")</f>
        <v>0</v>
      </c>
      <c r="AW28" s="41" t="s">
        <v>106</v>
      </c>
      <c r="AX28" s="43" t="s">
        <v>168</v>
      </c>
      <c r="AY28" s="41">
        <f>COUNTIF(Vocational!$E28:$K28,"Yes")</f>
        <v>0</v>
      </c>
      <c r="AZ28" s="41" t="s">
        <v>107</v>
      </c>
      <c r="BA28" s="43" t="s">
        <v>168</v>
      </c>
      <c r="BB28" s="41">
        <f>COUNTIF(RE!$E28:$K28,"Yes")</f>
        <v>0</v>
      </c>
      <c r="BC28" s="41" t="s">
        <v>108</v>
      </c>
      <c r="BD28" s="43" t="s">
        <v>168</v>
      </c>
      <c r="BE28" s="41">
        <f>COUNTIF(IT!$E28:$K28,"Yes")</f>
        <v>0</v>
      </c>
      <c r="BF28" s="41" t="s">
        <v>109</v>
      </c>
      <c r="BG28" s="43" t="s">
        <v>168</v>
      </c>
      <c r="BH28" s="41">
        <f>COUNTIF(Tutorial!$E28:$K28,"Yes")</f>
        <v>0</v>
      </c>
      <c r="BI28" s="41" t="s">
        <v>110</v>
      </c>
      <c r="BJ28" s="43" t="s">
        <v>168</v>
      </c>
      <c r="BK28" s="41">
        <f>COUNTIF(Business!$E28:$K28,"Yes")</f>
        <v>0</v>
      </c>
      <c r="BL28" s="41" t="s">
        <v>111</v>
      </c>
      <c r="BM28" s="43" t="s">
        <v>168</v>
      </c>
      <c r="BN28" s="41">
        <f>COUNTIF(Engineering!$E28:$K28,"Yes")</f>
        <v>0</v>
      </c>
      <c r="BO28" s="41" t="s">
        <v>112</v>
      </c>
      <c r="BP28" s="43" t="s">
        <v>168</v>
      </c>
      <c r="BQ28" s="41">
        <f>COUNTIF('Design and tech'!$E28:$K28,"Yes")</f>
        <v>0</v>
      </c>
      <c r="BR28" s="41" t="s">
        <v>113</v>
      </c>
      <c r="BS28" s="43" t="s">
        <v>168</v>
      </c>
      <c r="BT28" s="41">
        <f>COUNTIF('Health and Social'!$E28:$K28,"Yes")</f>
        <v>0</v>
      </c>
      <c r="BU28" s="41" t="s">
        <v>114</v>
      </c>
      <c r="BV28" s="43" t="s">
        <v>168</v>
      </c>
      <c r="BW28" s="41">
        <f>COUNTIF(OTHER!$E28:$K28,"Yes")</f>
        <v>0</v>
      </c>
    </row>
    <row r="29" spans="1:75" x14ac:dyDescent="0.35">
      <c r="A29" s="41" t="s">
        <v>95</v>
      </c>
      <c r="B29" s="43" t="s">
        <v>169</v>
      </c>
      <c r="C29" s="41">
        <f>COUNTIF(Maths!$E29:$K29,"Yes")</f>
        <v>0</v>
      </c>
      <c r="D29" s="41" t="s">
        <v>96</v>
      </c>
      <c r="E29" s="43" t="s">
        <v>169</v>
      </c>
      <c r="F29" s="41">
        <f>COUNTIF(English!$E29:$K29,"Yes")</f>
        <v>0</v>
      </c>
      <c r="G29" s="41" t="s">
        <v>97</v>
      </c>
      <c r="H29" s="43" t="s">
        <v>169</v>
      </c>
      <c r="I29" s="41">
        <f>COUNTIF(PSHE!$E29:$K29,"Yes")</f>
        <v>0</v>
      </c>
      <c r="J29" s="41" t="s">
        <v>98</v>
      </c>
      <c r="K29" s="43" t="s">
        <v>169</v>
      </c>
      <c r="L29" s="41">
        <f>COUNTIF(Enrichment!$E29:$K29,"Yes")</f>
        <v>0</v>
      </c>
      <c r="M29" s="44" t="s">
        <v>154</v>
      </c>
      <c r="N29" s="46" t="s">
        <v>169</v>
      </c>
      <c r="O29" s="44">
        <f t="shared" si="0"/>
        <v>0</v>
      </c>
      <c r="P29" s="44">
        <f t="shared" si="1"/>
        <v>0</v>
      </c>
      <c r="Q29" s="49" t="s">
        <v>169</v>
      </c>
      <c r="R29" s="47">
        <f>COUNTIF(Maths!E29,"Yes")+COUNTIF(English!E29,"Yes")+COUNTIF(PSHE!E29,"Yes")+COUNTIF(Enrichment!E29,"Yes")+COUNTIF(Science!E29,"Yes")+COUNTIF(MFL!E29,"Yes")+COUNTIF('Food tech'!E29,"Yes")+COUNTIF(Humanities!E29,"Yes")+COUNTIF('Creative Arts'!E29,"Yes")+COUNTIF(PE!E29,"Yes")+COUNTIF(Vocational!E29,"Yes")+COUNTIF(RE!E29,"Yes")+COUNTIF(IT!E29,"Yes")+COUNTIF(Tutorial!E29,"Yes")+COUNTIF(Business!E29,"Yes")+COUNTIF(Engineering!E29,"Yes")+COUNTIF('Design and tech'!E29,"Yes")+COUNTIF('Health and Social'!E29,"Yes")+COUNTIF(OTHER!E29,"Yes")</f>
        <v>0</v>
      </c>
      <c r="S29" s="49" t="s">
        <v>169</v>
      </c>
      <c r="T29" s="47">
        <f>COUNTIF(Maths!F29,"Yes")+COUNTIF(English!F29,"Yes")+COUNTIF(PSHE!F29,"Yes")+COUNTIF(Enrichment!F29,"Yes")+COUNTIF(Science!F29,"Yes")+COUNTIF(MFL!F29,"Yes")+COUNTIF('Food tech'!F29,"Yes")+COUNTIF(Humanities!F29,"Yes")+COUNTIF('Creative Arts'!F29,"Yes")+COUNTIF(PE!F29,"Yes")+COUNTIF(Vocational!F29,"Yes")+COUNTIF(RE!F29,"Yes")+COUNTIF(IT!F29,"Yes")+COUNTIF(Tutorial!F29,"Yes")+COUNTIF(Business!F29,"Yes")+COUNTIF(Engineering!F29,"Yes")+COUNTIF('Design and tech'!F29,"Yes")+COUNTIF('Health and Social'!F29,"Yes")+COUNTIF(OTHER!F29,"Yes")</f>
        <v>0</v>
      </c>
      <c r="U29" s="49" t="s">
        <v>169</v>
      </c>
      <c r="V29" s="47">
        <f>COUNTIF(Maths!G29,"Yes")+COUNTIF(English!G29,"Yes")+COUNTIF(PSHE!G29,"Yes")+COUNTIF(Enrichment!G29,"Yes")+COUNTIF(Science!G29,"Yes")+COUNTIF(MFL!G29,"Yes")+COUNTIF('Food tech'!G29,"Yes")+COUNTIF(Humanities!G29,"Yes")+COUNTIF('Creative Arts'!G29,"Yes")+COUNTIF(PE!G29,"Yes")+COUNTIF(Vocational!G29,"Yes")+COUNTIF(RE!G29,"Yes")+COUNTIF(IT!G29,"Yes")+COUNTIF(Tutorial!G29,"Yes")+COUNTIF(Business!G29,"Yes")+COUNTIF(Engineering!G29,"Yes")+COUNTIF('Design and tech'!G29,"Yes")+COUNTIF('Health and Social'!G29,"Yes")+COUNTIF(OTHER!G29,"Yes")</f>
        <v>0</v>
      </c>
      <c r="W29" s="49" t="s">
        <v>169</v>
      </c>
      <c r="X29" s="47">
        <f>COUNTIF(Maths!H29,"Yes")+COUNTIF(English!H29,"Yes")+COUNTIF(PSHE!H29,"Yes")+COUNTIF(Enrichment!H29,"Yes")+COUNTIF(Science!H29,"Yes")+COUNTIF(MFL!H29,"Yes")+COUNTIF('Food tech'!H29,"Yes")+COUNTIF(Humanities!H29,"Yes")+COUNTIF('Creative Arts'!H29,"Yes")+COUNTIF(PE!H29,"Yes")+COUNTIF(Vocational!H29,"Yes")+COUNTIF(RE!H29,"Yes")+COUNTIF(IT!H29,"Yes")+COUNTIF(Tutorial!H29,"Yes")+COUNTIF(Business!H29,"Yes")+COUNTIF(Engineering!H29,"Yes")+COUNTIF('Design and tech'!H29,"Yes")+COUNTIF('Health and Social'!H29,"Yes")+COUNTIF(OTHER!H29,"Yes")</f>
        <v>0</v>
      </c>
      <c r="Y29" s="49" t="s">
        <v>169</v>
      </c>
      <c r="Z29" s="47">
        <f>COUNTIF(Maths!I29,"Yes")+COUNTIF(English!I29,"Yes")+COUNTIF(PSHE!I29,"Yes")+COUNTIF(Enrichment!I29,"Yes")+COUNTIF(Science!I29,"Yes")+COUNTIF(MFL!I29,"Yes")+COUNTIF('Food tech'!I29,"Yes")+COUNTIF(Humanities!I29,"Yes")+COUNTIF('Creative Arts'!I29,"Yes")+COUNTIF(PE!I29,"Yes")+COUNTIF(Vocational!I29,"Yes")+COUNTIF(RE!I29,"Yes")+COUNTIF(IT!I29,"Yes")+COUNTIF(Tutorial!I29,"Yes")+COUNTIF(Business!I29,"Yes")+COUNTIF(Engineering!I29,"Yes")+COUNTIF('Design and tech'!I29,"Yes")+COUNTIF('Health and Social'!I29,"Yes")+COUNTIF(OTHER!I29,"Yes")</f>
        <v>0</v>
      </c>
      <c r="AA29" s="49" t="s">
        <v>169</v>
      </c>
      <c r="AB29" s="47">
        <f>COUNTIF(Maths!J29,"Yes")+COUNTIF(English!J29,"Yes")+COUNTIF(PSHE!J29,"Yes")+COUNTIF(Enrichment!J29,"Yes")+COUNTIF(Science!J29,"Yes")+COUNTIF(MFL!J29,"Yes")+COUNTIF('Food tech'!J29,"Yes")+COUNTIF(Humanities!J29,"Yes")+COUNTIF('Creative Arts'!J29,"Yes")+COUNTIF(PE!J29,"Yes")+COUNTIF(Vocational!J29,"Yes")+COUNTIF(RE!J29,"Yes")+COUNTIF(IT!J29,"Yes")+COUNTIF(Tutorial!J29,"Yes")+COUNTIF(Business!J29,"Yes")+COUNTIF(Engineering!J29,"Yes")+COUNTIF('Design and tech'!J29,"Yes")+COUNTIF('Health and Social'!J29,"Yes")+COUNTIF(OTHER!J29,"Yes")</f>
        <v>0</v>
      </c>
      <c r="AC29" s="49" t="s">
        <v>169</v>
      </c>
      <c r="AD29" s="47">
        <f>COUNTIF(Maths!K29,"Yes")+COUNTIF(English!K29,"Yes")+COUNTIF(PSHE!K29,"Yes")+COUNTIF(Enrichment!K29,"Yes")+COUNTIF(Science!K29,"Yes")+COUNTIF(MFL!K29,"Yes")+COUNTIF('Food tech'!K29,"Yes")+COUNTIF(Humanities!K29,"Yes")+COUNTIF('Creative Arts'!K29,"Yes")+COUNTIF(PE!K29,"Yes")+COUNTIF(Vocational!K29,"Yes")+COUNTIF(RE!K29,"Yes")+COUNTIF(IT!K29,"Yes")+COUNTIF(Tutorial!K29,"Yes")+COUNTIF(Business!K29,"Yes")+COUNTIF(Engineering!K29,"Yes")+COUNTIF('Design and tech'!K29,"Yes")+COUNTIF('Health and Social'!K29,"Yes")+COUNTIF(OTHER!K29,"Yes")</f>
        <v>0</v>
      </c>
      <c r="AE29" s="41" t="s">
        <v>99</v>
      </c>
      <c r="AF29" s="43" t="s">
        <v>169</v>
      </c>
      <c r="AG29" s="41">
        <f>COUNTIF(Science!$E29:$K29,"Yes")</f>
        <v>0</v>
      </c>
      <c r="AH29" s="41" t="s">
        <v>100</v>
      </c>
      <c r="AI29" s="43" t="s">
        <v>169</v>
      </c>
      <c r="AJ29" s="41">
        <f>COUNTIF(MFL!$E29:$K29,"Yes")</f>
        <v>0</v>
      </c>
      <c r="AK29" s="41" t="s">
        <v>101</v>
      </c>
      <c r="AL29" s="43" t="s">
        <v>169</v>
      </c>
      <c r="AM29" s="41">
        <f>COUNTIF('Food tech'!$E29:$K29,"Yes")</f>
        <v>0</v>
      </c>
      <c r="AN29" s="41" t="s">
        <v>103</v>
      </c>
      <c r="AO29" s="43" t="s">
        <v>169</v>
      </c>
      <c r="AP29" s="41">
        <f>COUNTIF(Humanities!$E29:$K29,"Yes")</f>
        <v>0</v>
      </c>
      <c r="AQ29" s="41" t="s">
        <v>104</v>
      </c>
      <c r="AR29" s="43" t="s">
        <v>169</v>
      </c>
      <c r="AS29" s="41">
        <f>COUNTIF('Creative Arts'!$E29:$K29,"Yes")</f>
        <v>0</v>
      </c>
      <c r="AT29" s="41" t="s">
        <v>105</v>
      </c>
      <c r="AU29" s="43" t="s">
        <v>169</v>
      </c>
      <c r="AV29" s="41">
        <f>COUNTIF(PE!$E29:$K29,"Yes")</f>
        <v>0</v>
      </c>
      <c r="AW29" s="41" t="s">
        <v>106</v>
      </c>
      <c r="AX29" s="43" t="s">
        <v>169</v>
      </c>
      <c r="AY29" s="41">
        <f>COUNTIF(Vocational!$E29:$K29,"Yes")</f>
        <v>0</v>
      </c>
      <c r="AZ29" s="41" t="s">
        <v>107</v>
      </c>
      <c r="BA29" s="43" t="s">
        <v>169</v>
      </c>
      <c r="BB29" s="41">
        <f>COUNTIF(RE!$E29:$K29,"Yes")</f>
        <v>0</v>
      </c>
      <c r="BC29" s="41" t="s">
        <v>108</v>
      </c>
      <c r="BD29" s="43" t="s">
        <v>169</v>
      </c>
      <c r="BE29" s="41">
        <f>COUNTIF(IT!$E29:$K29,"Yes")</f>
        <v>0</v>
      </c>
      <c r="BF29" s="41" t="s">
        <v>109</v>
      </c>
      <c r="BG29" s="43" t="s">
        <v>169</v>
      </c>
      <c r="BH29" s="41">
        <f>COUNTIF(Tutorial!$E29:$K29,"Yes")</f>
        <v>0</v>
      </c>
      <c r="BI29" s="41" t="s">
        <v>110</v>
      </c>
      <c r="BJ29" s="43" t="s">
        <v>169</v>
      </c>
      <c r="BK29" s="41">
        <f>COUNTIF(Business!$E29:$K29,"Yes")</f>
        <v>0</v>
      </c>
      <c r="BL29" s="41" t="s">
        <v>111</v>
      </c>
      <c r="BM29" s="43" t="s">
        <v>169</v>
      </c>
      <c r="BN29" s="41">
        <f>COUNTIF(Engineering!$E29:$K29,"Yes")</f>
        <v>0</v>
      </c>
      <c r="BO29" s="41" t="s">
        <v>112</v>
      </c>
      <c r="BP29" s="43" t="s">
        <v>169</v>
      </c>
      <c r="BQ29" s="41">
        <f>COUNTIF('Design and tech'!$E29:$K29,"Yes")</f>
        <v>0</v>
      </c>
      <c r="BR29" s="41" t="s">
        <v>113</v>
      </c>
      <c r="BS29" s="43" t="s">
        <v>169</v>
      </c>
      <c r="BT29" s="41">
        <f>COUNTIF('Health and Social'!$E29:$K29,"Yes")</f>
        <v>0</v>
      </c>
      <c r="BU29" s="41" t="s">
        <v>114</v>
      </c>
      <c r="BV29" s="43" t="s">
        <v>169</v>
      </c>
      <c r="BW29" s="41">
        <f>COUNTIF(OTHER!$E29:$K29,"Yes")</f>
        <v>0</v>
      </c>
    </row>
    <row r="30" spans="1:75" x14ac:dyDescent="0.35">
      <c r="A30" s="41" t="s">
        <v>95</v>
      </c>
      <c r="B30" s="42" t="s">
        <v>60</v>
      </c>
      <c r="C30" s="41">
        <f>COUNTIF(Maths!$E30:$K30,"Yes")</f>
        <v>0</v>
      </c>
      <c r="D30" s="41" t="s">
        <v>96</v>
      </c>
      <c r="E30" s="42" t="s">
        <v>60</v>
      </c>
      <c r="F30" s="41">
        <f>COUNTIF(English!$E30:$K30,"Yes")</f>
        <v>0</v>
      </c>
      <c r="G30" s="41" t="s">
        <v>97</v>
      </c>
      <c r="H30" s="42" t="s">
        <v>60</v>
      </c>
      <c r="I30" s="41">
        <f>COUNTIF(PSHE!$E30:$K30,"Yes")</f>
        <v>0</v>
      </c>
      <c r="J30" s="41" t="s">
        <v>98</v>
      </c>
      <c r="K30" s="42" t="s">
        <v>60</v>
      </c>
      <c r="L30" s="41">
        <f>COUNTIF(Enrichment!$E30:$K30,"Yes")</f>
        <v>0</v>
      </c>
      <c r="M30" s="44" t="s">
        <v>154</v>
      </c>
      <c r="N30" s="45" t="s">
        <v>60</v>
      </c>
      <c r="O30" s="44">
        <f t="shared" si="0"/>
        <v>0</v>
      </c>
      <c r="P30" s="44">
        <f t="shared" si="1"/>
        <v>0</v>
      </c>
      <c r="Q30" s="48" t="s">
        <v>60</v>
      </c>
      <c r="R30" s="47">
        <f>COUNTIF(Maths!E30,"Yes")+COUNTIF(English!E30,"Yes")+COUNTIF(PSHE!E30,"Yes")+COUNTIF(Enrichment!E30,"Yes")+COUNTIF(Science!E30,"Yes")+COUNTIF(MFL!E30,"Yes")+COUNTIF('Food tech'!E30,"Yes")+COUNTIF(Humanities!E30,"Yes")+COUNTIF('Creative Arts'!E30,"Yes")+COUNTIF(PE!E30,"Yes")+COUNTIF(Vocational!E30,"Yes")+COUNTIF(RE!E30,"Yes")+COUNTIF(IT!E30,"Yes")+COUNTIF(Tutorial!E30,"Yes")+COUNTIF(Business!E30,"Yes")+COUNTIF(Engineering!E30,"Yes")+COUNTIF('Design and tech'!E30,"Yes")+COUNTIF('Health and Social'!E30,"Yes")+COUNTIF(OTHER!E30,"Yes")</f>
        <v>0</v>
      </c>
      <c r="S30" s="48" t="s">
        <v>60</v>
      </c>
      <c r="T30" s="47">
        <f>COUNTIF(Maths!F30,"Yes")+COUNTIF(English!F30,"Yes")+COUNTIF(PSHE!F30,"Yes")+COUNTIF(Enrichment!F30,"Yes")+COUNTIF(Science!F30,"Yes")+COUNTIF(MFL!F30,"Yes")+COUNTIF('Food tech'!F30,"Yes")+COUNTIF(Humanities!F30,"Yes")+COUNTIF('Creative Arts'!F30,"Yes")+COUNTIF(PE!F30,"Yes")+COUNTIF(Vocational!F30,"Yes")+COUNTIF(RE!F30,"Yes")+COUNTIF(IT!F30,"Yes")+COUNTIF(Tutorial!F30,"Yes")+COUNTIF(Business!F30,"Yes")+COUNTIF(Engineering!F30,"Yes")+COUNTIF('Design and tech'!F30,"Yes")+COUNTIF('Health and Social'!F30,"Yes")+COUNTIF(OTHER!F30,"Yes")</f>
        <v>0</v>
      </c>
      <c r="U30" s="48" t="s">
        <v>60</v>
      </c>
      <c r="V30" s="47">
        <f>COUNTIF(Maths!G30,"Yes")+COUNTIF(English!G30,"Yes")+COUNTIF(PSHE!G30,"Yes")+COUNTIF(Enrichment!G30,"Yes")+COUNTIF(Science!G30,"Yes")+COUNTIF(MFL!G30,"Yes")+COUNTIF('Food tech'!G30,"Yes")+COUNTIF(Humanities!G30,"Yes")+COUNTIF('Creative Arts'!G30,"Yes")+COUNTIF(PE!G30,"Yes")+COUNTIF(Vocational!G30,"Yes")+COUNTIF(RE!G30,"Yes")+COUNTIF(IT!G30,"Yes")+COUNTIF(Tutorial!G30,"Yes")+COUNTIF(Business!G30,"Yes")+COUNTIF(Engineering!G30,"Yes")+COUNTIF('Design and tech'!G30,"Yes")+COUNTIF('Health and Social'!G30,"Yes")+COUNTIF(OTHER!G30,"Yes")</f>
        <v>0</v>
      </c>
      <c r="W30" s="48" t="s">
        <v>60</v>
      </c>
      <c r="X30" s="47">
        <f>COUNTIF(Maths!H30,"Yes")+COUNTIF(English!H30,"Yes")+COUNTIF(PSHE!H30,"Yes")+COUNTIF(Enrichment!H30,"Yes")+COUNTIF(Science!H30,"Yes")+COUNTIF(MFL!H30,"Yes")+COUNTIF('Food tech'!H30,"Yes")+COUNTIF(Humanities!H30,"Yes")+COUNTIF('Creative Arts'!H30,"Yes")+COUNTIF(PE!H30,"Yes")+COUNTIF(Vocational!H30,"Yes")+COUNTIF(RE!H30,"Yes")+COUNTIF(IT!H30,"Yes")+COUNTIF(Tutorial!H30,"Yes")+COUNTIF(Business!H30,"Yes")+COUNTIF(Engineering!H30,"Yes")+COUNTIF('Design and tech'!H30,"Yes")+COUNTIF('Health and Social'!H30,"Yes")+COUNTIF(OTHER!H30,"Yes")</f>
        <v>0</v>
      </c>
      <c r="Y30" s="48" t="s">
        <v>60</v>
      </c>
      <c r="Z30" s="47">
        <f>COUNTIF(Maths!I30,"Yes")+COUNTIF(English!I30,"Yes")+COUNTIF(PSHE!I30,"Yes")+COUNTIF(Enrichment!I30,"Yes")+COUNTIF(Science!I30,"Yes")+COUNTIF(MFL!I30,"Yes")+COUNTIF('Food tech'!I30,"Yes")+COUNTIF(Humanities!I30,"Yes")+COUNTIF('Creative Arts'!I30,"Yes")+COUNTIF(PE!I30,"Yes")+COUNTIF(Vocational!I30,"Yes")+COUNTIF(RE!I30,"Yes")+COUNTIF(IT!I30,"Yes")+COUNTIF(Tutorial!I30,"Yes")+COUNTIF(Business!I30,"Yes")+COUNTIF(Engineering!I30,"Yes")+COUNTIF('Design and tech'!I30,"Yes")+COUNTIF('Health and Social'!I30,"Yes")+COUNTIF(OTHER!I30,"Yes")</f>
        <v>0</v>
      </c>
      <c r="AA30" s="48" t="s">
        <v>60</v>
      </c>
      <c r="AB30" s="47">
        <f>COUNTIF(Maths!J30,"Yes")+COUNTIF(English!J30,"Yes")+COUNTIF(PSHE!J30,"Yes")+COUNTIF(Enrichment!J30,"Yes")+COUNTIF(Science!J30,"Yes")+COUNTIF(MFL!J30,"Yes")+COUNTIF('Food tech'!J30,"Yes")+COUNTIF(Humanities!J30,"Yes")+COUNTIF('Creative Arts'!J30,"Yes")+COUNTIF(PE!J30,"Yes")+COUNTIF(Vocational!J30,"Yes")+COUNTIF(RE!J30,"Yes")+COUNTIF(IT!J30,"Yes")+COUNTIF(Tutorial!J30,"Yes")+COUNTIF(Business!J30,"Yes")+COUNTIF(Engineering!J30,"Yes")+COUNTIF('Design and tech'!J30,"Yes")+COUNTIF('Health and Social'!J30,"Yes")+COUNTIF(OTHER!J30,"Yes")</f>
        <v>0</v>
      </c>
      <c r="AC30" s="48" t="s">
        <v>60</v>
      </c>
      <c r="AD30" s="47">
        <f>COUNTIF(Maths!K30,"Yes")+COUNTIF(English!K30,"Yes")+COUNTIF(PSHE!K30,"Yes")+COUNTIF(Enrichment!K30,"Yes")+COUNTIF(Science!K30,"Yes")+COUNTIF(MFL!K30,"Yes")+COUNTIF('Food tech'!K30,"Yes")+COUNTIF(Humanities!K30,"Yes")+COUNTIF('Creative Arts'!K30,"Yes")+COUNTIF(PE!K30,"Yes")+COUNTIF(Vocational!K30,"Yes")+COUNTIF(RE!K30,"Yes")+COUNTIF(IT!K30,"Yes")+COUNTIF(Tutorial!K30,"Yes")+COUNTIF(Business!K30,"Yes")+COUNTIF(Engineering!K30,"Yes")+COUNTIF('Design and tech'!K30,"Yes")+COUNTIF('Health and Social'!K30,"Yes")+COUNTIF(OTHER!K30,"Yes")</f>
        <v>0</v>
      </c>
      <c r="AE30" s="41" t="s">
        <v>99</v>
      </c>
      <c r="AF30" s="42" t="s">
        <v>60</v>
      </c>
      <c r="AG30" s="41">
        <f>COUNTIF(Science!$E30:$K30,"Yes")</f>
        <v>0</v>
      </c>
      <c r="AH30" s="41" t="s">
        <v>100</v>
      </c>
      <c r="AI30" s="42" t="s">
        <v>60</v>
      </c>
      <c r="AJ30" s="41">
        <f>COUNTIF(MFL!$E30:$K30,"Yes")</f>
        <v>0</v>
      </c>
      <c r="AK30" s="41" t="s">
        <v>101</v>
      </c>
      <c r="AL30" s="42" t="s">
        <v>60</v>
      </c>
      <c r="AM30" s="41">
        <f>COUNTIF('Food tech'!$E30:$K30,"Yes")</f>
        <v>0</v>
      </c>
      <c r="AN30" s="41" t="s">
        <v>103</v>
      </c>
      <c r="AO30" s="42" t="s">
        <v>60</v>
      </c>
      <c r="AP30" s="41">
        <f>COUNTIF(Humanities!$E30:$K30,"Yes")</f>
        <v>0</v>
      </c>
      <c r="AQ30" s="41" t="s">
        <v>104</v>
      </c>
      <c r="AR30" s="42" t="s">
        <v>60</v>
      </c>
      <c r="AS30" s="41">
        <f>COUNTIF('Creative Arts'!$E30:$K30,"Yes")</f>
        <v>0</v>
      </c>
      <c r="AT30" s="41" t="s">
        <v>105</v>
      </c>
      <c r="AU30" s="42" t="s">
        <v>60</v>
      </c>
      <c r="AV30" s="41">
        <f>COUNTIF(PE!$E30:$K30,"Yes")</f>
        <v>0</v>
      </c>
      <c r="AW30" s="41" t="s">
        <v>106</v>
      </c>
      <c r="AX30" s="42" t="s">
        <v>60</v>
      </c>
      <c r="AY30" s="41">
        <f>COUNTIF(Vocational!$E30:$K30,"Yes")</f>
        <v>0</v>
      </c>
      <c r="AZ30" s="41" t="s">
        <v>107</v>
      </c>
      <c r="BA30" s="42" t="s">
        <v>60</v>
      </c>
      <c r="BB30" s="41">
        <f>COUNTIF(RE!$E30:$K30,"Yes")</f>
        <v>0</v>
      </c>
      <c r="BC30" s="41" t="s">
        <v>108</v>
      </c>
      <c r="BD30" s="42" t="s">
        <v>60</v>
      </c>
      <c r="BE30" s="41">
        <f>COUNTIF(IT!$E30:$K30,"Yes")</f>
        <v>0</v>
      </c>
      <c r="BF30" s="41" t="s">
        <v>109</v>
      </c>
      <c r="BG30" s="42" t="s">
        <v>60</v>
      </c>
      <c r="BH30" s="41">
        <f>COUNTIF(Tutorial!$E30:$K30,"Yes")</f>
        <v>0</v>
      </c>
      <c r="BI30" s="41" t="s">
        <v>110</v>
      </c>
      <c r="BJ30" s="42" t="s">
        <v>60</v>
      </c>
      <c r="BK30" s="41">
        <f>COUNTIF(Business!$E30:$K30,"Yes")</f>
        <v>0</v>
      </c>
      <c r="BL30" s="41" t="s">
        <v>111</v>
      </c>
      <c r="BM30" s="42" t="s">
        <v>60</v>
      </c>
      <c r="BN30" s="41">
        <f>COUNTIF(Engineering!$E30:$K30,"Yes")</f>
        <v>0</v>
      </c>
      <c r="BO30" s="41" t="s">
        <v>112</v>
      </c>
      <c r="BP30" s="42" t="s">
        <v>60</v>
      </c>
      <c r="BQ30" s="41">
        <f>COUNTIF('Design and tech'!$E30:$K30,"Yes")</f>
        <v>0</v>
      </c>
      <c r="BR30" s="41" t="s">
        <v>113</v>
      </c>
      <c r="BS30" s="42" t="s">
        <v>60</v>
      </c>
      <c r="BT30" s="41">
        <f>COUNTIF('Health and Social'!$E30:$K30,"Yes")</f>
        <v>0</v>
      </c>
      <c r="BU30" s="41" t="s">
        <v>114</v>
      </c>
      <c r="BV30" s="42" t="s">
        <v>60</v>
      </c>
      <c r="BW30" s="41">
        <f>COUNTIF(OTHER!$E30:$K30,"Yes")</f>
        <v>0</v>
      </c>
    </row>
    <row r="31" spans="1:75" x14ac:dyDescent="0.35">
      <c r="A31" s="41" t="s">
        <v>95</v>
      </c>
      <c r="B31" s="42" t="s">
        <v>87</v>
      </c>
      <c r="C31" s="41">
        <f>COUNTIF(Maths!$E31:$K31,"Yes")</f>
        <v>0</v>
      </c>
      <c r="D31" s="41" t="s">
        <v>96</v>
      </c>
      <c r="E31" s="42" t="s">
        <v>87</v>
      </c>
      <c r="F31" s="41">
        <f>COUNTIF(English!$E31:$K31,"Yes")</f>
        <v>0</v>
      </c>
      <c r="G31" s="41" t="s">
        <v>97</v>
      </c>
      <c r="H31" s="42" t="s">
        <v>87</v>
      </c>
      <c r="I31" s="41">
        <f>COUNTIF(PSHE!$E31:$K31,"Yes")</f>
        <v>0</v>
      </c>
      <c r="J31" s="41" t="s">
        <v>98</v>
      </c>
      <c r="K31" s="42" t="s">
        <v>87</v>
      </c>
      <c r="L31" s="41">
        <f>COUNTIF(Enrichment!$E31:$K31,"Yes")</f>
        <v>0</v>
      </c>
      <c r="M31" s="44" t="s">
        <v>154</v>
      </c>
      <c r="N31" s="45" t="s">
        <v>87</v>
      </c>
      <c r="O31" s="44">
        <f t="shared" si="0"/>
        <v>0</v>
      </c>
      <c r="P31" s="44">
        <f t="shared" si="1"/>
        <v>0</v>
      </c>
      <c r="Q31" s="48" t="s">
        <v>87</v>
      </c>
      <c r="R31" s="47">
        <f>COUNTIF(Maths!E31,"Yes")+COUNTIF(English!E31,"Yes")+COUNTIF(PSHE!E31,"Yes")+COUNTIF(Enrichment!E31,"Yes")+COUNTIF(Science!E31,"Yes")+COUNTIF(MFL!E31,"Yes")+COUNTIF('Food tech'!E31,"Yes")+COUNTIF(Humanities!E31,"Yes")+COUNTIF('Creative Arts'!E31,"Yes")+COUNTIF(PE!E31,"Yes")+COUNTIF(Vocational!E31,"Yes")+COUNTIF(RE!E31,"Yes")+COUNTIF(IT!E31,"Yes")+COUNTIF(Tutorial!E31,"Yes")+COUNTIF(Business!E31,"Yes")+COUNTIF(Engineering!E31,"Yes")+COUNTIF('Design and tech'!E31,"Yes")+COUNTIF('Health and Social'!E31,"Yes")+COUNTIF(OTHER!E31,"Yes")</f>
        <v>0</v>
      </c>
      <c r="S31" s="48" t="s">
        <v>87</v>
      </c>
      <c r="T31" s="47">
        <f>COUNTIF(Maths!F31,"Yes")+COUNTIF(English!F31,"Yes")+COUNTIF(PSHE!F31,"Yes")+COUNTIF(Enrichment!F31,"Yes")+COUNTIF(Science!F31,"Yes")+COUNTIF(MFL!F31,"Yes")+COUNTIF('Food tech'!F31,"Yes")+COUNTIF(Humanities!F31,"Yes")+COUNTIF('Creative Arts'!F31,"Yes")+COUNTIF(PE!F31,"Yes")+COUNTIF(Vocational!F31,"Yes")+COUNTIF(RE!F31,"Yes")+COUNTIF(IT!F31,"Yes")+COUNTIF(Tutorial!F31,"Yes")+COUNTIF(Business!F31,"Yes")+COUNTIF(Engineering!F31,"Yes")+COUNTIF('Design and tech'!F31,"Yes")+COUNTIF('Health and Social'!F31,"Yes")+COUNTIF(OTHER!F31,"Yes")</f>
        <v>0</v>
      </c>
      <c r="U31" s="48" t="s">
        <v>87</v>
      </c>
      <c r="V31" s="47">
        <f>COUNTIF(Maths!G31,"Yes")+COUNTIF(English!G31,"Yes")+COUNTIF(PSHE!G31,"Yes")+COUNTIF(Enrichment!G31,"Yes")+COUNTIF(Science!G31,"Yes")+COUNTIF(MFL!G31,"Yes")+COUNTIF('Food tech'!G31,"Yes")+COUNTIF(Humanities!G31,"Yes")+COUNTIF('Creative Arts'!G31,"Yes")+COUNTIF(PE!G31,"Yes")+COUNTIF(Vocational!G31,"Yes")+COUNTIF(RE!G31,"Yes")+COUNTIF(IT!G31,"Yes")+COUNTIF(Tutorial!G31,"Yes")+COUNTIF(Business!G31,"Yes")+COUNTIF(Engineering!G31,"Yes")+COUNTIF('Design and tech'!G31,"Yes")+COUNTIF('Health and Social'!G31,"Yes")+COUNTIF(OTHER!G31,"Yes")</f>
        <v>0</v>
      </c>
      <c r="W31" s="48" t="s">
        <v>87</v>
      </c>
      <c r="X31" s="47">
        <f>COUNTIF(Maths!H31,"Yes")+COUNTIF(English!H31,"Yes")+COUNTIF(PSHE!H31,"Yes")+COUNTIF(Enrichment!H31,"Yes")+COUNTIF(Science!H31,"Yes")+COUNTIF(MFL!H31,"Yes")+COUNTIF('Food tech'!H31,"Yes")+COUNTIF(Humanities!H31,"Yes")+COUNTIF('Creative Arts'!H31,"Yes")+COUNTIF(PE!H31,"Yes")+COUNTIF(Vocational!H31,"Yes")+COUNTIF(RE!H31,"Yes")+COUNTIF(IT!H31,"Yes")+COUNTIF(Tutorial!H31,"Yes")+COUNTIF(Business!H31,"Yes")+COUNTIF(Engineering!H31,"Yes")+COUNTIF('Design and tech'!H31,"Yes")+COUNTIF('Health and Social'!H31,"Yes")+COUNTIF(OTHER!H31,"Yes")</f>
        <v>0</v>
      </c>
      <c r="Y31" s="48" t="s">
        <v>87</v>
      </c>
      <c r="Z31" s="47">
        <f>COUNTIF(Maths!I31,"Yes")+COUNTIF(English!I31,"Yes")+COUNTIF(PSHE!I31,"Yes")+COUNTIF(Enrichment!I31,"Yes")+COUNTIF(Science!I31,"Yes")+COUNTIF(MFL!I31,"Yes")+COUNTIF('Food tech'!I31,"Yes")+COUNTIF(Humanities!I31,"Yes")+COUNTIF('Creative Arts'!I31,"Yes")+COUNTIF(PE!I31,"Yes")+COUNTIF(Vocational!I31,"Yes")+COUNTIF(RE!I31,"Yes")+COUNTIF(IT!I31,"Yes")+COUNTIF(Tutorial!I31,"Yes")+COUNTIF(Business!I31,"Yes")+COUNTIF(Engineering!I31,"Yes")+COUNTIF('Design and tech'!I31,"Yes")+COUNTIF('Health and Social'!I31,"Yes")+COUNTIF(OTHER!I31,"Yes")</f>
        <v>0</v>
      </c>
      <c r="AA31" s="48" t="s">
        <v>87</v>
      </c>
      <c r="AB31" s="47">
        <f>COUNTIF(Maths!J31,"Yes")+COUNTIF(English!J31,"Yes")+COUNTIF(PSHE!J31,"Yes")+COUNTIF(Enrichment!J31,"Yes")+COUNTIF(Science!J31,"Yes")+COUNTIF(MFL!J31,"Yes")+COUNTIF('Food tech'!J31,"Yes")+COUNTIF(Humanities!J31,"Yes")+COUNTIF('Creative Arts'!J31,"Yes")+COUNTIF(PE!J31,"Yes")+COUNTIF(Vocational!J31,"Yes")+COUNTIF(RE!J31,"Yes")+COUNTIF(IT!J31,"Yes")+COUNTIF(Tutorial!J31,"Yes")+COUNTIF(Business!J31,"Yes")+COUNTIF(Engineering!J31,"Yes")+COUNTIF('Design and tech'!J31,"Yes")+COUNTIF('Health and Social'!J31,"Yes")+COUNTIF(OTHER!J31,"Yes")</f>
        <v>0</v>
      </c>
      <c r="AC31" s="48" t="s">
        <v>87</v>
      </c>
      <c r="AD31" s="47">
        <f>COUNTIF(Maths!K31,"Yes")+COUNTIF(English!K31,"Yes")+COUNTIF(PSHE!K31,"Yes")+COUNTIF(Enrichment!K31,"Yes")+COUNTIF(Science!K31,"Yes")+COUNTIF(MFL!K31,"Yes")+COUNTIF('Food tech'!K31,"Yes")+COUNTIF(Humanities!K31,"Yes")+COUNTIF('Creative Arts'!K31,"Yes")+COUNTIF(PE!K31,"Yes")+COUNTIF(Vocational!K31,"Yes")+COUNTIF(RE!K31,"Yes")+COUNTIF(IT!K31,"Yes")+COUNTIF(Tutorial!K31,"Yes")+COUNTIF(Business!K31,"Yes")+COUNTIF(Engineering!K31,"Yes")+COUNTIF('Design and tech'!K31,"Yes")+COUNTIF('Health and Social'!K31,"Yes")+COUNTIF(OTHER!K31,"Yes")</f>
        <v>0</v>
      </c>
      <c r="AE31" s="41" t="s">
        <v>99</v>
      </c>
      <c r="AF31" s="42" t="s">
        <v>87</v>
      </c>
      <c r="AG31" s="41">
        <f>COUNTIF(Science!$E31:$K31,"Yes")</f>
        <v>0</v>
      </c>
      <c r="AH31" s="41" t="s">
        <v>100</v>
      </c>
      <c r="AI31" s="42" t="s">
        <v>87</v>
      </c>
      <c r="AJ31" s="41">
        <f>COUNTIF(MFL!$E31:$K31,"Yes")</f>
        <v>0</v>
      </c>
      <c r="AK31" s="41" t="s">
        <v>101</v>
      </c>
      <c r="AL31" s="42" t="s">
        <v>87</v>
      </c>
      <c r="AM31" s="41">
        <f>COUNTIF('Food tech'!$E31:$K31,"Yes")</f>
        <v>0</v>
      </c>
      <c r="AN31" s="41" t="s">
        <v>103</v>
      </c>
      <c r="AO31" s="42" t="s">
        <v>87</v>
      </c>
      <c r="AP31" s="41">
        <f>COUNTIF(Humanities!$E31:$K31,"Yes")</f>
        <v>0</v>
      </c>
      <c r="AQ31" s="41" t="s">
        <v>104</v>
      </c>
      <c r="AR31" s="42" t="s">
        <v>87</v>
      </c>
      <c r="AS31" s="41">
        <f>COUNTIF('Creative Arts'!$E31:$K31,"Yes")</f>
        <v>0</v>
      </c>
      <c r="AT31" s="41" t="s">
        <v>105</v>
      </c>
      <c r="AU31" s="42" t="s">
        <v>87</v>
      </c>
      <c r="AV31" s="41">
        <f>COUNTIF(PE!$E31:$K31,"Yes")</f>
        <v>0</v>
      </c>
      <c r="AW31" s="41" t="s">
        <v>106</v>
      </c>
      <c r="AX31" s="42" t="s">
        <v>87</v>
      </c>
      <c r="AY31" s="41">
        <f>COUNTIF(Vocational!$E31:$K31,"Yes")</f>
        <v>0</v>
      </c>
      <c r="AZ31" s="41" t="s">
        <v>107</v>
      </c>
      <c r="BA31" s="42" t="s">
        <v>87</v>
      </c>
      <c r="BB31" s="41">
        <f>COUNTIF(RE!$E31:$K31,"Yes")</f>
        <v>0</v>
      </c>
      <c r="BC31" s="41" t="s">
        <v>108</v>
      </c>
      <c r="BD31" s="42" t="s">
        <v>87</v>
      </c>
      <c r="BE31" s="41">
        <f>COUNTIF(IT!$E31:$K31,"Yes")</f>
        <v>0</v>
      </c>
      <c r="BF31" s="41" t="s">
        <v>109</v>
      </c>
      <c r="BG31" s="42" t="s">
        <v>87</v>
      </c>
      <c r="BH31" s="41">
        <f>COUNTIF(Tutorial!$E31:$K31,"Yes")</f>
        <v>0</v>
      </c>
      <c r="BI31" s="41" t="s">
        <v>110</v>
      </c>
      <c r="BJ31" s="42" t="s">
        <v>87</v>
      </c>
      <c r="BK31" s="41">
        <f>COUNTIF(Business!$E31:$K31,"Yes")</f>
        <v>0</v>
      </c>
      <c r="BL31" s="41" t="s">
        <v>111</v>
      </c>
      <c r="BM31" s="42" t="s">
        <v>87</v>
      </c>
      <c r="BN31" s="41">
        <f>COUNTIF(Engineering!$E31:$K31,"Yes")</f>
        <v>0</v>
      </c>
      <c r="BO31" s="41" t="s">
        <v>112</v>
      </c>
      <c r="BP31" s="42" t="s">
        <v>87</v>
      </c>
      <c r="BQ31" s="41">
        <f>COUNTIF('Design and tech'!$E31:$K31,"Yes")</f>
        <v>0</v>
      </c>
      <c r="BR31" s="41" t="s">
        <v>113</v>
      </c>
      <c r="BS31" s="42" t="s">
        <v>87</v>
      </c>
      <c r="BT31" s="41">
        <f>COUNTIF('Health and Social'!$E31:$K31,"Yes")</f>
        <v>0</v>
      </c>
      <c r="BU31" s="41" t="s">
        <v>114</v>
      </c>
      <c r="BV31" s="42" t="s">
        <v>87</v>
      </c>
      <c r="BW31" s="41">
        <f>COUNTIF(OTHER!$E31:$K31,"Yes")</f>
        <v>0</v>
      </c>
    </row>
    <row r="32" spans="1:75" x14ac:dyDescent="0.35">
      <c r="A32" s="41" t="s">
        <v>95</v>
      </c>
      <c r="B32" s="42" t="s">
        <v>62</v>
      </c>
      <c r="C32" s="41">
        <f>COUNTIF(Maths!$E32:$K32,"Yes")</f>
        <v>0</v>
      </c>
      <c r="D32" s="41" t="s">
        <v>96</v>
      </c>
      <c r="E32" s="42" t="s">
        <v>62</v>
      </c>
      <c r="F32" s="41">
        <f>COUNTIF(English!$E32:$K32,"Yes")</f>
        <v>0</v>
      </c>
      <c r="G32" s="41" t="s">
        <v>97</v>
      </c>
      <c r="H32" s="42" t="s">
        <v>62</v>
      </c>
      <c r="I32" s="41">
        <f>COUNTIF(PSHE!$E32:$K32,"Yes")</f>
        <v>0</v>
      </c>
      <c r="J32" s="41" t="s">
        <v>98</v>
      </c>
      <c r="K32" s="42" t="s">
        <v>62</v>
      </c>
      <c r="L32" s="41">
        <f>COUNTIF(Enrichment!$E32:$K32,"Yes")</f>
        <v>0</v>
      </c>
      <c r="M32" s="44" t="s">
        <v>154</v>
      </c>
      <c r="N32" s="45" t="s">
        <v>62</v>
      </c>
      <c r="O32" s="44">
        <f t="shared" si="0"/>
        <v>0</v>
      </c>
      <c r="P32" s="44">
        <f t="shared" si="1"/>
        <v>0</v>
      </c>
      <c r="Q32" s="48" t="s">
        <v>62</v>
      </c>
      <c r="R32" s="47">
        <f>COUNTIF(Maths!E32,"Yes")+COUNTIF(English!E32,"Yes")+COUNTIF(PSHE!E32,"Yes")+COUNTIF(Enrichment!E32,"Yes")+COUNTIF(Science!E32,"Yes")+COUNTIF(MFL!E32,"Yes")+COUNTIF('Food tech'!E32,"Yes")+COUNTIF(Humanities!E32,"Yes")+COUNTIF('Creative Arts'!E32,"Yes")+COUNTIF(PE!E32,"Yes")+COUNTIF(Vocational!E32,"Yes")+COUNTIF(RE!E32,"Yes")+COUNTIF(IT!E32,"Yes")+COUNTIF(Tutorial!E32,"Yes")+COUNTIF(Business!E32,"Yes")+COUNTIF(Engineering!E32,"Yes")+COUNTIF('Design and tech'!E32,"Yes")+COUNTIF('Health and Social'!E32,"Yes")+COUNTIF(OTHER!E32,"Yes")</f>
        <v>0</v>
      </c>
      <c r="S32" s="48" t="s">
        <v>62</v>
      </c>
      <c r="T32" s="47">
        <f>COUNTIF(Maths!F32,"Yes")+COUNTIF(English!F32,"Yes")+COUNTIF(PSHE!F32,"Yes")+COUNTIF(Enrichment!F32,"Yes")+COUNTIF(Science!F32,"Yes")+COUNTIF(MFL!F32,"Yes")+COUNTIF('Food tech'!F32,"Yes")+COUNTIF(Humanities!F32,"Yes")+COUNTIF('Creative Arts'!F32,"Yes")+COUNTIF(PE!F32,"Yes")+COUNTIF(Vocational!F32,"Yes")+COUNTIF(RE!F32,"Yes")+COUNTIF(IT!F32,"Yes")+COUNTIF(Tutorial!F32,"Yes")+COUNTIF(Business!F32,"Yes")+COUNTIF(Engineering!F32,"Yes")+COUNTIF('Design and tech'!F32,"Yes")+COUNTIF('Health and Social'!F32,"Yes")+COUNTIF(OTHER!F32,"Yes")</f>
        <v>0</v>
      </c>
      <c r="U32" s="48" t="s">
        <v>62</v>
      </c>
      <c r="V32" s="47">
        <f>COUNTIF(Maths!G32,"Yes")+COUNTIF(English!G32,"Yes")+COUNTIF(PSHE!G32,"Yes")+COUNTIF(Enrichment!G32,"Yes")+COUNTIF(Science!G32,"Yes")+COUNTIF(MFL!G32,"Yes")+COUNTIF('Food tech'!G32,"Yes")+COUNTIF(Humanities!G32,"Yes")+COUNTIF('Creative Arts'!G32,"Yes")+COUNTIF(PE!G32,"Yes")+COUNTIF(Vocational!G32,"Yes")+COUNTIF(RE!G32,"Yes")+COUNTIF(IT!G32,"Yes")+COUNTIF(Tutorial!G32,"Yes")+COUNTIF(Business!G32,"Yes")+COUNTIF(Engineering!G32,"Yes")+COUNTIF('Design and tech'!G32,"Yes")+COUNTIF('Health and Social'!G32,"Yes")+COUNTIF(OTHER!G32,"Yes")</f>
        <v>0</v>
      </c>
      <c r="W32" s="48" t="s">
        <v>62</v>
      </c>
      <c r="X32" s="47">
        <f>COUNTIF(Maths!H32,"Yes")+COUNTIF(English!H32,"Yes")+COUNTIF(PSHE!H32,"Yes")+COUNTIF(Enrichment!H32,"Yes")+COUNTIF(Science!H32,"Yes")+COUNTIF(MFL!H32,"Yes")+COUNTIF('Food tech'!H32,"Yes")+COUNTIF(Humanities!H32,"Yes")+COUNTIF('Creative Arts'!H32,"Yes")+COUNTIF(PE!H32,"Yes")+COUNTIF(Vocational!H32,"Yes")+COUNTIF(RE!H32,"Yes")+COUNTIF(IT!H32,"Yes")+COUNTIF(Tutorial!H32,"Yes")+COUNTIF(Business!H32,"Yes")+COUNTIF(Engineering!H32,"Yes")+COUNTIF('Design and tech'!H32,"Yes")+COUNTIF('Health and Social'!H32,"Yes")+COUNTIF(OTHER!H32,"Yes")</f>
        <v>0</v>
      </c>
      <c r="Y32" s="48" t="s">
        <v>62</v>
      </c>
      <c r="Z32" s="47">
        <f>COUNTIF(Maths!I32,"Yes")+COUNTIF(English!I32,"Yes")+COUNTIF(PSHE!I32,"Yes")+COUNTIF(Enrichment!I32,"Yes")+COUNTIF(Science!I32,"Yes")+COUNTIF(MFL!I32,"Yes")+COUNTIF('Food tech'!I32,"Yes")+COUNTIF(Humanities!I32,"Yes")+COUNTIF('Creative Arts'!I32,"Yes")+COUNTIF(PE!I32,"Yes")+COUNTIF(Vocational!I32,"Yes")+COUNTIF(RE!I32,"Yes")+COUNTIF(IT!I32,"Yes")+COUNTIF(Tutorial!I32,"Yes")+COUNTIF(Business!I32,"Yes")+COUNTIF(Engineering!I32,"Yes")+COUNTIF('Design and tech'!I32,"Yes")+COUNTIF('Health and Social'!I32,"Yes")+COUNTIF(OTHER!I32,"Yes")</f>
        <v>0</v>
      </c>
      <c r="AA32" s="48" t="s">
        <v>62</v>
      </c>
      <c r="AB32" s="47">
        <f>COUNTIF(Maths!J32,"Yes")+COUNTIF(English!J32,"Yes")+COUNTIF(PSHE!J32,"Yes")+COUNTIF(Enrichment!J32,"Yes")+COUNTIF(Science!J32,"Yes")+COUNTIF(MFL!J32,"Yes")+COUNTIF('Food tech'!J32,"Yes")+COUNTIF(Humanities!J32,"Yes")+COUNTIF('Creative Arts'!J32,"Yes")+COUNTIF(PE!J32,"Yes")+COUNTIF(Vocational!J32,"Yes")+COUNTIF(RE!J32,"Yes")+COUNTIF(IT!J32,"Yes")+COUNTIF(Tutorial!J32,"Yes")+COUNTIF(Business!J32,"Yes")+COUNTIF(Engineering!J32,"Yes")+COUNTIF('Design and tech'!J32,"Yes")+COUNTIF('Health and Social'!J32,"Yes")+COUNTIF(OTHER!J32,"Yes")</f>
        <v>0</v>
      </c>
      <c r="AC32" s="48" t="s">
        <v>62</v>
      </c>
      <c r="AD32" s="47">
        <f>COUNTIF(Maths!K32,"Yes")+COUNTIF(English!K32,"Yes")+COUNTIF(PSHE!K32,"Yes")+COUNTIF(Enrichment!K32,"Yes")+COUNTIF(Science!K32,"Yes")+COUNTIF(MFL!K32,"Yes")+COUNTIF('Food tech'!K32,"Yes")+COUNTIF(Humanities!K32,"Yes")+COUNTIF('Creative Arts'!K32,"Yes")+COUNTIF(PE!K32,"Yes")+COUNTIF(Vocational!K32,"Yes")+COUNTIF(RE!K32,"Yes")+COUNTIF(IT!K32,"Yes")+COUNTIF(Tutorial!K32,"Yes")+COUNTIF(Business!K32,"Yes")+COUNTIF(Engineering!K32,"Yes")+COUNTIF('Design and tech'!K32,"Yes")+COUNTIF('Health and Social'!K32,"Yes")+COUNTIF(OTHER!K32,"Yes")</f>
        <v>0</v>
      </c>
      <c r="AE32" s="41" t="s">
        <v>99</v>
      </c>
      <c r="AF32" s="42" t="s">
        <v>62</v>
      </c>
      <c r="AG32" s="41">
        <f>COUNTIF(Science!$E32:$K32,"Yes")</f>
        <v>0</v>
      </c>
      <c r="AH32" s="41" t="s">
        <v>100</v>
      </c>
      <c r="AI32" s="42" t="s">
        <v>62</v>
      </c>
      <c r="AJ32" s="41">
        <f>COUNTIF(MFL!$E32:$K32,"Yes")</f>
        <v>0</v>
      </c>
      <c r="AK32" s="41" t="s">
        <v>101</v>
      </c>
      <c r="AL32" s="42" t="s">
        <v>62</v>
      </c>
      <c r="AM32" s="41">
        <f>COUNTIF('Food tech'!$E32:$K32,"Yes")</f>
        <v>0</v>
      </c>
      <c r="AN32" s="41" t="s">
        <v>103</v>
      </c>
      <c r="AO32" s="42" t="s">
        <v>62</v>
      </c>
      <c r="AP32" s="41">
        <f>COUNTIF(Humanities!$E32:$K32,"Yes")</f>
        <v>0</v>
      </c>
      <c r="AQ32" s="41" t="s">
        <v>104</v>
      </c>
      <c r="AR32" s="42" t="s">
        <v>62</v>
      </c>
      <c r="AS32" s="41">
        <f>COUNTIF('Creative Arts'!$E32:$K32,"Yes")</f>
        <v>0</v>
      </c>
      <c r="AT32" s="41" t="s">
        <v>105</v>
      </c>
      <c r="AU32" s="42" t="s">
        <v>62</v>
      </c>
      <c r="AV32" s="41">
        <f>COUNTIF(PE!$E32:$K32,"Yes")</f>
        <v>0</v>
      </c>
      <c r="AW32" s="41" t="s">
        <v>106</v>
      </c>
      <c r="AX32" s="42" t="s">
        <v>62</v>
      </c>
      <c r="AY32" s="41">
        <f>COUNTIF(Vocational!$E32:$K32,"Yes")</f>
        <v>0</v>
      </c>
      <c r="AZ32" s="41" t="s">
        <v>107</v>
      </c>
      <c r="BA32" s="42" t="s">
        <v>62</v>
      </c>
      <c r="BB32" s="41">
        <f>COUNTIF(RE!$E32:$K32,"Yes")</f>
        <v>0</v>
      </c>
      <c r="BC32" s="41" t="s">
        <v>108</v>
      </c>
      <c r="BD32" s="42" t="s">
        <v>62</v>
      </c>
      <c r="BE32" s="41">
        <f>COUNTIF(IT!$E32:$K32,"Yes")</f>
        <v>0</v>
      </c>
      <c r="BF32" s="41" t="s">
        <v>109</v>
      </c>
      <c r="BG32" s="42" t="s">
        <v>62</v>
      </c>
      <c r="BH32" s="41">
        <f>COUNTIF(Tutorial!$E32:$K32,"Yes")</f>
        <v>0</v>
      </c>
      <c r="BI32" s="41" t="s">
        <v>110</v>
      </c>
      <c r="BJ32" s="42" t="s">
        <v>62</v>
      </c>
      <c r="BK32" s="41">
        <f>COUNTIF(Business!$E32:$K32,"Yes")</f>
        <v>0</v>
      </c>
      <c r="BL32" s="41" t="s">
        <v>111</v>
      </c>
      <c r="BM32" s="42" t="s">
        <v>62</v>
      </c>
      <c r="BN32" s="41">
        <f>COUNTIF(Engineering!$E32:$K32,"Yes")</f>
        <v>0</v>
      </c>
      <c r="BO32" s="41" t="s">
        <v>112</v>
      </c>
      <c r="BP32" s="42" t="s">
        <v>62</v>
      </c>
      <c r="BQ32" s="41">
        <f>COUNTIF('Design and tech'!$E32:$K32,"Yes")</f>
        <v>0</v>
      </c>
      <c r="BR32" s="41" t="s">
        <v>113</v>
      </c>
      <c r="BS32" s="42" t="s">
        <v>62</v>
      </c>
      <c r="BT32" s="41">
        <f>COUNTIF('Health and Social'!$E32:$K32,"Yes")</f>
        <v>0</v>
      </c>
      <c r="BU32" s="41" t="s">
        <v>114</v>
      </c>
      <c r="BV32" s="42" t="s">
        <v>62</v>
      </c>
      <c r="BW32" s="41">
        <f>COUNTIF(OTHER!$E32:$K32,"Yes")</f>
        <v>0</v>
      </c>
    </row>
    <row r="33" spans="1:75" x14ac:dyDescent="0.35">
      <c r="A33" s="41" t="s">
        <v>95</v>
      </c>
      <c r="B33" s="42" t="s">
        <v>63</v>
      </c>
      <c r="C33" s="41">
        <f>COUNTIF(Maths!$E33:$K33,"Yes")</f>
        <v>0</v>
      </c>
      <c r="D33" s="41" t="s">
        <v>96</v>
      </c>
      <c r="E33" s="42" t="s">
        <v>63</v>
      </c>
      <c r="F33" s="41">
        <f>COUNTIF(English!$E33:$K33,"Yes")</f>
        <v>0</v>
      </c>
      <c r="G33" s="41" t="s">
        <v>97</v>
      </c>
      <c r="H33" s="42" t="s">
        <v>63</v>
      </c>
      <c r="I33" s="41">
        <f>COUNTIF(PSHE!$E33:$K33,"Yes")</f>
        <v>0</v>
      </c>
      <c r="J33" s="41" t="s">
        <v>98</v>
      </c>
      <c r="K33" s="42" t="s">
        <v>63</v>
      </c>
      <c r="L33" s="41">
        <f>COUNTIF(Enrichment!$E33:$K33,"Yes")</f>
        <v>0</v>
      </c>
      <c r="M33" s="44" t="s">
        <v>154</v>
      </c>
      <c r="N33" s="45" t="s">
        <v>63</v>
      </c>
      <c r="O33" s="44">
        <f t="shared" si="0"/>
        <v>0</v>
      </c>
      <c r="P33" s="44">
        <f t="shared" si="1"/>
        <v>0</v>
      </c>
      <c r="Q33" s="48" t="s">
        <v>63</v>
      </c>
      <c r="R33" s="47">
        <f>COUNTIF(Maths!E33,"Yes")+COUNTIF(English!E33,"Yes")+COUNTIF(PSHE!E33,"Yes")+COUNTIF(Enrichment!E33,"Yes")+COUNTIF(Science!E33,"Yes")+COUNTIF(MFL!E33,"Yes")+COUNTIF('Food tech'!E33,"Yes")+COUNTIF(Humanities!E33,"Yes")+COUNTIF('Creative Arts'!E33,"Yes")+COUNTIF(PE!E33,"Yes")+COUNTIF(Vocational!E33,"Yes")+COUNTIF(RE!E33,"Yes")+COUNTIF(IT!E33,"Yes")+COUNTIF(Tutorial!E33,"Yes")+COUNTIF(Business!E33,"Yes")+COUNTIF(Engineering!E33,"Yes")+COUNTIF('Design and tech'!E33,"Yes")+COUNTIF('Health and Social'!E33,"Yes")+COUNTIF(OTHER!E33,"Yes")</f>
        <v>0</v>
      </c>
      <c r="S33" s="48" t="s">
        <v>63</v>
      </c>
      <c r="T33" s="47">
        <f>COUNTIF(Maths!F33,"Yes")+COUNTIF(English!F33,"Yes")+COUNTIF(PSHE!F33,"Yes")+COUNTIF(Enrichment!F33,"Yes")+COUNTIF(Science!F33,"Yes")+COUNTIF(MFL!F33,"Yes")+COUNTIF('Food tech'!F33,"Yes")+COUNTIF(Humanities!F33,"Yes")+COUNTIF('Creative Arts'!F33,"Yes")+COUNTIF(PE!F33,"Yes")+COUNTIF(Vocational!F33,"Yes")+COUNTIF(RE!F33,"Yes")+COUNTIF(IT!F33,"Yes")+COUNTIF(Tutorial!F33,"Yes")+COUNTIF(Business!F33,"Yes")+COUNTIF(Engineering!F33,"Yes")+COUNTIF('Design and tech'!F33,"Yes")+COUNTIF('Health and Social'!F33,"Yes")+COUNTIF(OTHER!F33,"Yes")</f>
        <v>0</v>
      </c>
      <c r="U33" s="48" t="s">
        <v>63</v>
      </c>
      <c r="V33" s="47">
        <f>COUNTIF(Maths!G33,"Yes")+COUNTIF(English!G33,"Yes")+COUNTIF(PSHE!G33,"Yes")+COUNTIF(Enrichment!G33,"Yes")+COUNTIF(Science!G33,"Yes")+COUNTIF(MFL!G33,"Yes")+COUNTIF('Food tech'!G33,"Yes")+COUNTIF(Humanities!G33,"Yes")+COUNTIF('Creative Arts'!G33,"Yes")+COUNTIF(PE!G33,"Yes")+COUNTIF(Vocational!G33,"Yes")+COUNTIF(RE!G33,"Yes")+COUNTIF(IT!G33,"Yes")+COUNTIF(Tutorial!G33,"Yes")+COUNTIF(Business!G33,"Yes")+COUNTIF(Engineering!G33,"Yes")+COUNTIF('Design and tech'!G33,"Yes")+COUNTIF('Health and Social'!G33,"Yes")+COUNTIF(OTHER!G33,"Yes")</f>
        <v>0</v>
      </c>
      <c r="W33" s="48" t="s">
        <v>63</v>
      </c>
      <c r="X33" s="47">
        <f>COUNTIF(Maths!H33,"Yes")+COUNTIF(English!H33,"Yes")+COUNTIF(PSHE!H33,"Yes")+COUNTIF(Enrichment!H33,"Yes")+COUNTIF(Science!H33,"Yes")+COUNTIF(MFL!H33,"Yes")+COUNTIF('Food tech'!H33,"Yes")+COUNTIF(Humanities!H33,"Yes")+COUNTIF('Creative Arts'!H33,"Yes")+COUNTIF(PE!H33,"Yes")+COUNTIF(Vocational!H33,"Yes")+COUNTIF(RE!H33,"Yes")+COUNTIF(IT!H33,"Yes")+COUNTIF(Tutorial!H33,"Yes")+COUNTIF(Business!H33,"Yes")+COUNTIF(Engineering!H33,"Yes")+COUNTIF('Design and tech'!H33,"Yes")+COUNTIF('Health and Social'!H33,"Yes")+COUNTIF(OTHER!H33,"Yes")</f>
        <v>0</v>
      </c>
      <c r="Y33" s="48" t="s">
        <v>63</v>
      </c>
      <c r="Z33" s="47">
        <f>COUNTIF(Maths!I33,"Yes")+COUNTIF(English!I33,"Yes")+COUNTIF(PSHE!I33,"Yes")+COUNTIF(Enrichment!I33,"Yes")+COUNTIF(Science!I33,"Yes")+COUNTIF(MFL!I33,"Yes")+COUNTIF('Food tech'!I33,"Yes")+COUNTIF(Humanities!I33,"Yes")+COUNTIF('Creative Arts'!I33,"Yes")+COUNTIF(PE!I33,"Yes")+COUNTIF(Vocational!I33,"Yes")+COUNTIF(RE!I33,"Yes")+COUNTIF(IT!I33,"Yes")+COUNTIF(Tutorial!I33,"Yes")+COUNTIF(Business!I33,"Yes")+COUNTIF(Engineering!I33,"Yes")+COUNTIF('Design and tech'!I33,"Yes")+COUNTIF('Health and Social'!I33,"Yes")+COUNTIF(OTHER!I33,"Yes")</f>
        <v>0</v>
      </c>
      <c r="AA33" s="48" t="s">
        <v>63</v>
      </c>
      <c r="AB33" s="47">
        <f>COUNTIF(Maths!J33,"Yes")+COUNTIF(English!J33,"Yes")+COUNTIF(PSHE!J33,"Yes")+COUNTIF(Enrichment!J33,"Yes")+COUNTIF(Science!J33,"Yes")+COUNTIF(MFL!J33,"Yes")+COUNTIF('Food tech'!J33,"Yes")+COUNTIF(Humanities!J33,"Yes")+COUNTIF('Creative Arts'!J33,"Yes")+COUNTIF(PE!J33,"Yes")+COUNTIF(Vocational!J33,"Yes")+COUNTIF(RE!J33,"Yes")+COUNTIF(IT!J33,"Yes")+COUNTIF(Tutorial!J33,"Yes")+COUNTIF(Business!J33,"Yes")+COUNTIF(Engineering!J33,"Yes")+COUNTIF('Design and tech'!J33,"Yes")+COUNTIF('Health and Social'!J33,"Yes")+COUNTIF(OTHER!J33,"Yes")</f>
        <v>0</v>
      </c>
      <c r="AC33" s="48" t="s">
        <v>63</v>
      </c>
      <c r="AD33" s="47">
        <f>COUNTIF(Maths!K33,"Yes")+COUNTIF(English!K33,"Yes")+COUNTIF(PSHE!K33,"Yes")+COUNTIF(Enrichment!K33,"Yes")+COUNTIF(Science!K33,"Yes")+COUNTIF(MFL!K33,"Yes")+COUNTIF('Food tech'!K33,"Yes")+COUNTIF(Humanities!K33,"Yes")+COUNTIF('Creative Arts'!K33,"Yes")+COUNTIF(PE!K33,"Yes")+COUNTIF(Vocational!K33,"Yes")+COUNTIF(RE!K33,"Yes")+COUNTIF(IT!K33,"Yes")+COUNTIF(Tutorial!K33,"Yes")+COUNTIF(Business!K33,"Yes")+COUNTIF(Engineering!K33,"Yes")+COUNTIF('Design and tech'!K33,"Yes")+COUNTIF('Health and Social'!K33,"Yes")+COUNTIF(OTHER!K33,"Yes")</f>
        <v>0</v>
      </c>
      <c r="AE33" s="41" t="s">
        <v>99</v>
      </c>
      <c r="AF33" s="42" t="s">
        <v>63</v>
      </c>
      <c r="AG33" s="41">
        <f>COUNTIF(Science!$E33:$K33,"Yes")</f>
        <v>0</v>
      </c>
      <c r="AH33" s="41" t="s">
        <v>100</v>
      </c>
      <c r="AI33" s="42" t="s">
        <v>63</v>
      </c>
      <c r="AJ33" s="41">
        <f>COUNTIF(MFL!$E33:$K33,"Yes")</f>
        <v>0</v>
      </c>
      <c r="AK33" s="41" t="s">
        <v>101</v>
      </c>
      <c r="AL33" s="42" t="s">
        <v>63</v>
      </c>
      <c r="AM33" s="41">
        <f>COUNTIF('Food tech'!$E33:$K33,"Yes")</f>
        <v>0</v>
      </c>
      <c r="AN33" s="41" t="s">
        <v>103</v>
      </c>
      <c r="AO33" s="42" t="s">
        <v>63</v>
      </c>
      <c r="AP33" s="41">
        <f>COUNTIF(Humanities!$E33:$K33,"Yes")</f>
        <v>0</v>
      </c>
      <c r="AQ33" s="41" t="s">
        <v>104</v>
      </c>
      <c r="AR33" s="42" t="s">
        <v>63</v>
      </c>
      <c r="AS33" s="41">
        <f>COUNTIF('Creative Arts'!$E33:$K33,"Yes")</f>
        <v>0</v>
      </c>
      <c r="AT33" s="41" t="s">
        <v>105</v>
      </c>
      <c r="AU33" s="42" t="s">
        <v>63</v>
      </c>
      <c r="AV33" s="41">
        <f>COUNTIF(PE!$E33:$K33,"Yes")</f>
        <v>0</v>
      </c>
      <c r="AW33" s="41" t="s">
        <v>106</v>
      </c>
      <c r="AX33" s="42" t="s">
        <v>63</v>
      </c>
      <c r="AY33" s="41">
        <f>COUNTIF(Vocational!$E33:$K33,"Yes")</f>
        <v>0</v>
      </c>
      <c r="AZ33" s="41" t="s">
        <v>107</v>
      </c>
      <c r="BA33" s="42" t="s">
        <v>63</v>
      </c>
      <c r="BB33" s="41">
        <f>COUNTIF(RE!$E33:$K33,"Yes")</f>
        <v>0</v>
      </c>
      <c r="BC33" s="41" t="s">
        <v>108</v>
      </c>
      <c r="BD33" s="42" t="s">
        <v>63</v>
      </c>
      <c r="BE33" s="41">
        <f>COUNTIF(IT!$E33:$K33,"Yes")</f>
        <v>0</v>
      </c>
      <c r="BF33" s="41" t="s">
        <v>109</v>
      </c>
      <c r="BG33" s="42" t="s">
        <v>63</v>
      </c>
      <c r="BH33" s="41">
        <f>COUNTIF(Tutorial!$E33:$K33,"Yes")</f>
        <v>0</v>
      </c>
      <c r="BI33" s="41" t="s">
        <v>110</v>
      </c>
      <c r="BJ33" s="42" t="s">
        <v>63</v>
      </c>
      <c r="BK33" s="41">
        <f>COUNTIF(Business!$E33:$K33,"Yes")</f>
        <v>0</v>
      </c>
      <c r="BL33" s="41" t="s">
        <v>111</v>
      </c>
      <c r="BM33" s="42" t="s">
        <v>63</v>
      </c>
      <c r="BN33" s="41">
        <f>COUNTIF(Engineering!$E33:$K33,"Yes")</f>
        <v>0</v>
      </c>
      <c r="BO33" s="41" t="s">
        <v>112</v>
      </c>
      <c r="BP33" s="42" t="s">
        <v>63</v>
      </c>
      <c r="BQ33" s="41">
        <f>COUNTIF('Design and tech'!$E33:$K33,"Yes")</f>
        <v>0</v>
      </c>
      <c r="BR33" s="41" t="s">
        <v>113</v>
      </c>
      <c r="BS33" s="42" t="s">
        <v>63</v>
      </c>
      <c r="BT33" s="41">
        <f>COUNTIF('Health and Social'!$E33:$K33,"Yes")</f>
        <v>0</v>
      </c>
      <c r="BU33" s="41" t="s">
        <v>114</v>
      </c>
      <c r="BV33" s="42" t="s">
        <v>63</v>
      </c>
      <c r="BW33" s="41">
        <f>COUNTIF(OTHER!$E33:$K33,"Yes")</f>
        <v>0</v>
      </c>
    </row>
    <row r="34" spans="1:75" x14ac:dyDescent="0.35">
      <c r="A34" s="41" t="s">
        <v>95</v>
      </c>
      <c r="B34" s="42" t="s">
        <v>64</v>
      </c>
      <c r="C34" s="41">
        <f>COUNTIF(Maths!$E34:$K34,"Yes")</f>
        <v>0</v>
      </c>
      <c r="D34" s="41" t="s">
        <v>96</v>
      </c>
      <c r="E34" s="42" t="s">
        <v>64</v>
      </c>
      <c r="F34" s="41">
        <f>COUNTIF(English!$E34:$K34,"Yes")</f>
        <v>0</v>
      </c>
      <c r="G34" s="41" t="s">
        <v>97</v>
      </c>
      <c r="H34" s="42" t="s">
        <v>64</v>
      </c>
      <c r="I34" s="41">
        <f>COUNTIF(PSHE!$E34:$K34,"Yes")</f>
        <v>0</v>
      </c>
      <c r="J34" s="41" t="s">
        <v>98</v>
      </c>
      <c r="K34" s="42" t="s">
        <v>64</v>
      </c>
      <c r="L34" s="41">
        <f>COUNTIF(Enrichment!$E34:$K34,"Yes")</f>
        <v>0</v>
      </c>
      <c r="M34" s="44" t="s">
        <v>154</v>
      </c>
      <c r="N34" s="45" t="s">
        <v>64</v>
      </c>
      <c r="O34" s="44">
        <f t="shared" si="0"/>
        <v>0</v>
      </c>
      <c r="P34" s="44">
        <f t="shared" si="1"/>
        <v>0</v>
      </c>
      <c r="Q34" s="48" t="s">
        <v>64</v>
      </c>
      <c r="R34" s="47">
        <f>COUNTIF(Maths!E34,"Yes")+COUNTIF(English!E34,"Yes")+COUNTIF(PSHE!E34,"Yes")+COUNTIF(Enrichment!E34,"Yes")+COUNTIF(Science!E34,"Yes")+COUNTIF(MFL!E34,"Yes")+COUNTIF('Food tech'!E34,"Yes")+COUNTIF(Humanities!E34,"Yes")+COUNTIF('Creative Arts'!E34,"Yes")+COUNTIF(PE!E34,"Yes")+COUNTIF(Vocational!E34,"Yes")+COUNTIF(RE!E34,"Yes")+COUNTIF(IT!E34,"Yes")+COUNTIF(Tutorial!E34,"Yes")+COUNTIF(Business!E34,"Yes")+COUNTIF(Engineering!E34,"Yes")+COUNTIF('Design and tech'!E34,"Yes")+COUNTIF('Health and Social'!E34,"Yes")+COUNTIF(OTHER!E34,"Yes")</f>
        <v>0</v>
      </c>
      <c r="S34" s="48" t="s">
        <v>64</v>
      </c>
      <c r="T34" s="47">
        <f>COUNTIF(Maths!F34,"Yes")+COUNTIF(English!F34,"Yes")+COUNTIF(PSHE!F34,"Yes")+COUNTIF(Enrichment!F34,"Yes")+COUNTIF(Science!F34,"Yes")+COUNTIF(MFL!F34,"Yes")+COUNTIF('Food tech'!F34,"Yes")+COUNTIF(Humanities!F34,"Yes")+COUNTIF('Creative Arts'!F34,"Yes")+COUNTIF(PE!F34,"Yes")+COUNTIF(Vocational!F34,"Yes")+COUNTIF(RE!F34,"Yes")+COUNTIF(IT!F34,"Yes")+COUNTIF(Tutorial!F34,"Yes")+COUNTIF(Business!F34,"Yes")+COUNTIF(Engineering!F34,"Yes")+COUNTIF('Design and tech'!F34,"Yes")+COUNTIF('Health and Social'!F34,"Yes")+COUNTIF(OTHER!F34,"Yes")</f>
        <v>0</v>
      </c>
      <c r="U34" s="48" t="s">
        <v>64</v>
      </c>
      <c r="V34" s="47">
        <f>COUNTIF(Maths!G34,"Yes")+COUNTIF(English!G34,"Yes")+COUNTIF(PSHE!G34,"Yes")+COUNTIF(Enrichment!G34,"Yes")+COUNTIF(Science!G34,"Yes")+COUNTIF(MFL!G34,"Yes")+COUNTIF('Food tech'!G34,"Yes")+COUNTIF(Humanities!G34,"Yes")+COUNTIF('Creative Arts'!G34,"Yes")+COUNTIF(PE!G34,"Yes")+COUNTIF(Vocational!G34,"Yes")+COUNTIF(RE!G34,"Yes")+COUNTIF(IT!G34,"Yes")+COUNTIF(Tutorial!G34,"Yes")+COUNTIF(Business!G34,"Yes")+COUNTIF(Engineering!G34,"Yes")+COUNTIF('Design and tech'!G34,"Yes")+COUNTIF('Health and Social'!G34,"Yes")+COUNTIF(OTHER!G34,"Yes")</f>
        <v>0</v>
      </c>
      <c r="W34" s="48" t="s">
        <v>64</v>
      </c>
      <c r="X34" s="47">
        <f>COUNTIF(Maths!H34,"Yes")+COUNTIF(English!H34,"Yes")+COUNTIF(PSHE!H34,"Yes")+COUNTIF(Enrichment!H34,"Yes")+COUNTIF(Science!H34,"Yes")+COUNTIF(MFL!H34,"Yes")+COUNTIF('Food tech'!H34,"Yes")+COUNTIF(Humanities!H34,"Yes")+COUNTIF('Creative Arts'!H34,"Yes")+COUNTIF(PE!H34,"Yes")+COUNTIF(Vocational!H34,"Yes")+COUNTIF(RE!H34,"Yes")+COUNTIF(IT!H34,"Yes")+COUNTIF(Tutorial!H34,"Yes")+COUNTIF(Business!H34,"Yes")+COUNTIF(Engineering!H34,"Yes")+COUNTIF('Design and tech'!H34,"Yes")+COUNTIF('Health and Social'!H34,"Yes")+COUNTIF(OTHER!H34,"Yes")</f>
        <v>0</v>
      </c>
      <c r="Y34" s="48" t="s">
        <v>64</v>
      </c>
      <c r="Z34" s="47">
        <f>COUNTIF(Maths!I34,"Yes")+COUNTIF(English!I34,"Yes")+COUNTIF(PSHE!I34,"Yes")+COUNTIF(Enrichment!I34,"Yes")+COUNTIF(Science!I34,"Yes")+COUNTIF(MFL!I34,"Yes")+COUNTIF('Food tech'!I34,"Yes")+COUNTIF(Humanities!I34,"Yes")+COUNTIF('Creative Arts'!I34,"Yes")+COUNTIF(PE!I34,"Yes")+COUNTIF(Vocational!I34,"Yes")+COUNTIF(RE!I34,"Yes")+COUNTIF(IT!I34,"Yes")+COUNTIF(Tutorial!I34,"Yes")+COUNTIF(Business!I34,"Yes")+COUNTIF(Engineering!I34,"Yes")+COUNTIF('Design and tech'!I34,"Yes")+COUNTIF('Health and Social'!I34,"Yes")+COUNTIF(OTHER!I34,"Yes")</f>
        <v>0</v>
      </c>
      <c r="AA34" s="48" t="s">
        <v>64</v>
      </c>
      <c r="AB34" s="47">
        <f>COUNTIF(Maths!J34,"Yes")+COUNTIF(English!J34,"Yes")+COUNTIF(PSHE!J34,"Yes")+COUNTIF(Enrichment!J34,"Yes")+COUNTIF(Science!J34,"Yes")+COUNTIF(MFL!J34,"Yes")+COUNTIF('Food tech'!J34,"Yes")+COUNTIF(Humanities!J34,"Yes")+COUNTIF('Creative Arts'!J34,"Yes")+COUNTIF(PE!J34,"Yes")+COUNTIF(Vocational!J34,"Yes")+COUNTIF(RE!J34,"Yes")+COUNTIF(IT!J34,"Yes")+COUNTIF(Tutorial!J34,"Yes")+COUNTIF(Business!J34,"Yes")+COUNTIF(Engineering!J34,"Yes")+COUNTIF('Design and tech'!J34,"Yes")+COUNTIF('Health and Social'!J34,"Yes")+COUNTIF(OTHER!J34,"Yes")</f>
        <v>0</v>
      </c>
      <c r="AC34" s="48" t="s">
        <v>64</v>
      </c>
      <c r="AD34" s="47">
        <f>COUNTIF(Maths!K34,"Yes")+COUNTIF(English!K34,"Yes")+COUNTIF(PSHE!K34,"Yes")+COUNTIF(Enrichment!K34,"Yes")+COUNTIF(Science!K34,"Yes")+COUNTIF(MFL!K34,"Yes")+COUNTIF('Food tech'!K34,"Yes")+COUNTIF(Humanities!K34,"Yes")+COUNTIF('Creative Arts'!K34,"Yes")+COUNTIF(PE!K34,"Yes")+COUNTIF(Vocational!K34,"Yes")+COUNTIF(RE!K34,"Yes")+COUNTIF(IT!K34,"Yes")+COUNTIF(Tutorial!K34,"Yes")+COUNTIF(Business!K34,"Yes")+COUNTIF(Engineering!K34,"Yes")+COUNTIF('Design and tech'!K34,"Yes")+COUNTIF('Health and Social'!K34,"Yes")+COUNTIF(OTHER!K34,"Yes")</f>
        <v>0</v>
      </c>
      <c r="AE34" s="41" t="s">
        <v>99</v>
      </c>
      <c r="AF34" s="42" t="s">
        <v>64</v>
      </c>
      <c r="AG34" s="41">
        <f>COUNTIF(Science!$E34:$K34,"Yes")</f>
        <v>0</v>
      </c>
      <c r="AH34" s="41" t="s">
        <v>100</v>
      </c>
      <c r="AI34" s="42" t="s">
        <v>64</v>
      </c>
      <c r="AJ34" s="41">
        <f>COUNTIF(MFL!$E34:$K34,"Yes")</f>
        <v>0</v>
      </c>
      <c r="AK34" s="41" t="s">
        <v>101</v>
      </c>
      <c r="AL34" s="42" t="s">
        <v>64</v>
      </c>
      <c r="AM34" s="41">
        <f>COUNTIF('Food tech'!$E34:$K34,"Yes")</f>
        <v>0</v>
      </c>
      <c r="AN34" s="41" t="s">
        <v>103</v>
      </c>
      <c r="AO34" s="42" t="s">
        <v>64</v>
      </c>
      <c r="AP34" s="41">
        <f>COUNTIF(Humanities!$E34:$K34,"Yes")</f>
        <v>0</v>
      </c>
      <c r="AQ34" s="41" t="s">
        <v>104</v>
      </c>
      <c r="AR34" s="42" t="s">
        <v>64</v>
      </c>
      <c r="AS34" s="41">
        <f>COUNTIF('Creative Arts'!$E34:$K34,"Yes")</f>
        <v>0</v>
      </c>
      <c r="AT34" s="41" t="s">
        <v>105</v>
      </c>
      <c r="AU34" s="42" t="s">
        <v>64</v>
      </c>
      <c r="AV34" s="41">
        <f>COUNTIF(PE!$E34:$K34,"Yes")</f>
        <v>0</v>
      </c>
      <c r="AW34" s="41" t="s">
        <v>106</v>
      </c>
      <c r="AX34" s="42" t="s">
        <v>64</v>
      </c>
      <c r="AY34" s="41">
        <f>COUNTIF(Vocational!$E34:$K34,"Yes")</f>
        <v>0</v>
      </c>
      <c r="AZ34" s="41" t="s">
        <v>107</v>
      </c>
      <c r="BA34" s="42" t="s">
        <v>64</v>
      </c>
      <c r="BB34" s="41">
        <f>COUNTIF(RE!$E34:$K34,"Yes")</f>
        <v>0</v>
      </c>
      <c r="BC34" s="41" t="s">
        <v>108</v>
      </c>
      <c r="BD34" s="42" t="s">
        <v>64</v>
      </c>
      <c r="BE34" s="41">
        <f>COUNTIF(IT!$E34:$K34,"Yes")</f>
        <v>0</v>
      </c>
      <c r="BF34" s="41" t="s">
        <v>109</v>
      </c>
      <c r="BG34" s="42" t="s">
        <v>64</v>
      </c>
      <c r="BH34" s="41">
        <f>COUNTIF(Tutorial!$E34:$K34,"Yes")</f>
        <v>0</v>
      </c>
      <c r="BI34" s="41" t="s">
        <v>110</v>
      </c>
      <c r="BJ34" s="42" t="s">
        <v>64</v>
      </c>
      <c r="BK34" s="41">
        <f>COUNTIF(Business!$E34:$K34,"Yes")</f>
        <v>0</v>
      </c>
      <c r="BL34" s="41" t="s">
        <v>111</v>
      </c>
      <c r="BM34" s="42" t="s">
        <v>64</v>
      </c>
      <c r="BN34" s="41">
        <f>COUNTIF(Engineering!$E34:$K34,"Yes")</f>
        <v>0</v>
      </c>
      <c r="BO34" s="41" t="s">
        <v>112</v>
      </c>
      <c r="BP34" s="42" t="s">
        <v>64</v>
      </c>
      <c r="BQ34" s="41">
        <f>COUNTIF('Design and tech'!$E34:$K34,"Yes")</f>
        <v>0</v>
      </c>
      <c r="BR34" s="41" t="s">
        <v>113</v>
      </c>
      <c r="BS34" s="42" t="s">
        <v>64</v>
      </c>
      <c r="BT34" s="41">
        <f>COUNTIF('Health and Social'!$E34:$K34,"Yes")</f>
        <v>0</v>
      </c>
      <c r="BU34" s="41" t="s">
        <v>114</v>
      </c>
      <c r="BV34" s="42" t="s">
        <v>64</v>
      </c>
      <c r="BW34" s="41">
        <f>COUNTIF(OTHER!$E34:$K34,"Yes")</f>
        <v>0</v>
      </c>
    </row>
    <row r="35" spans="1:75" x14ac:dyDescent="0.35">
      <c r="A35" s="41" t="s">
        <v>95</v>
      </c>
      <c r="B35" s="43" t="s">
        <v>170</v>
      </c>
      <c r="C35" s="41">
        <f>COUNTIF(Maths!$E35:$K35,"Yes")</f>
        <v>0</v>
      </c>
      <c r="D35" s="41" t="s">
        <v>96</v>
      </c>
      <c r="E35" s="43" t="s">
        <v>170</v>
      </c>
      <c r="F35" s="41">
        <f>COUNTIF(English!$E35:$K35,"Yes")</f>
        <v>0</v>
      </c>
      <c r="G35" s="41" t="s">
        <v>97</v>
      </c>
      <c r="H35" s="43" t="s">
        <v>170</v>
      </c>
      <c r="I35" s="41">
        <f>COUNTIF(PSHE!$E35:$K35,"Yes")</f>
        <v>0</v>
      </c>
      <c r="J35" s="41" t="s">
        <v>98</v>
      </c>
      <c r="K35" s="43" t="s">
        <v>170</v>
      </c>
      <c r="L35" s="41">
        <f>COUNTIF(Enrichment!$E35:$K35,"Yes")</f>
        <v>0</v>
      </c>
      <c r="M35" s="44" t="s">
        <v>154</v>
      </c>
      <c r="N35" s="46" t="s">
        <v>170</v>
      </c>
      <c r="O35" s="44">
        <f t="shared" si="0"/>
        <v>0</v>
      </c>
      <c r="P35" s="44">
        <f t="shared" si="1"/>
        <v>0</v>
      </c>
      <c r="Q35" s="49" t="s">
        <v>170</v>
      </c>
      <c r="R35" s="47">
        <f>COUNTIF(Maths!E35,"Yes")+COUNTIF(English!E35,"Yes")+COUNTIF(PSHE!E35,"Yes")+COUNTIF(Enrichment!E35,"Yes")+COUNTIF(Science!E35,"Yes")+COUNTIF(MFL!E35,"Yes")+COUNTIF('Food tech'!E35,"Yes")+COUNTIF(Humanities!E35,"Yes")+COUNTIF('Creative Arts'!E35,"Yes")+COUNTIF(PE!E35,"Yes")+COUNTIF(Vocational!E35,"Yes")+COUNTIF(RE!E35,"Yes")+COUNTIF(IT!E35,"Yes")+COUNTIF(Tutorial!E35,"Yes")+COUNTIF(Business!E35,"Yes")+COUNTIF(Engineering!E35,"Yes")+COUNTIF('Design and tech'!E35,"Yes")+COUNTIF('Health and Social'!E35,"Yes")+COUNTIF(OTHER!E35,"Yes")</f>
        <v>0</v>
      </c>
      <c r="S35" s="49" t="s">
        <v>170</v>
      </c>
      <c r="T35" s="47">
        <f>COUNTIF(Maths!F35,"Yes")+COUNTIF(English!F35,"Yes")+COUNTIF(PSHE!F35,"Yes")+COUNTIF(Enrichment!F35,"Yes")+COUNTIF(Science!F35,"Yes")+COUNTIF(MFL!F35,"Yes")+COUNTIF('Food tech'!F35,"Yes")+COUNTIF(Humanities!F35,"Yes")+COUNTIF('Creative Arts'!F35,"Yes")+COUNTIF(PE!F35,"Yes")+COUNTIF(Vocational!F35,"Yes")+COUNTIF(RE!F35,"Yes")+COUNTIF(IT!F35,"Yes")+COUNTIF(Tutorial!F35,"Yes")+COUNTIF(Business!F35,"Yes")+COUNTIF(Engineering!F35,"Yes")+COUNTIF('Design and tech'!F35,"Yes")+COUNTIF('Health and Social'!F35,"Yes")+COUNTIF(OTHER!F35,"Yes")</f>
        <v>0</v>
      </c>
      <c r="U35" s="49" t="s">
        <v>170</v>
      </c>
      <c r="V35" s="47">
        <f>COUNTIF(Maths!G35,"Yes")+COUNTIF(English!G35,"Yes")+COUNTIF(PSHE!G35,"Yes")+COUNTIF(Enrichment!G35,"Yes")+COUNTIF(Science!G35,"Yes")+COUNTIF(MFL!G35,"Yes")+COUNTIF('Food tech'!G35,"Yes")+COUNTIF(Humanities!G35,"Yes")+COUNTIF('Creative Arts'!G35,"Yes")+COUNTIF(PE!G35,"Yes")+COUNTIF(Vocational!G35,"Yes")+COUNTIF(RE!G35,"Yes")+COUNTIF(IT!G35,"Yes")+COUNTIF(Tutorial!G35,"Yes")+COUNTIF(Business!G35,"Yes")+COUNTIF(Engineering!G35,"Yes")+COUNTIF('Design and tech'!G35,"Yes")+COUNTIF('Health and Social'!G35,"Yes")+COUNTIF(OTHER!G35,"Yes")</f>
        <v>0</v>
      </c>
      <c r="W35" s="49" t="s">
        <v>170</v>
      </c>
      <c r="X35" s="47">
        <f>COUNTIF(Maths!H35,"Yes")+COUNTIF(English!H35,"Yes")+COUNTIF(PSHE!H35,"Yes")+COUNTIF(Enrichment!H35,"Yes")+COUNTIF(Science!H35,"Yes")+COUNTIF(MFL!H35,"Yes")+COUNTIF('Food tech'!H35,"Yes")+COUNTIF(Humanities!H35,"Yes")+COUNTIF('Creative Arts'!H35,"Yes")+COUNTIF(PE!H35,"Yes")+COUNTIF(Vocational!H35,"Yes")+COUNTIF(RE!H35,"Yes")+COUNTIF(IT!H35,"Yes")+COUNTIF(Tutorial!H35,"Yes")+COUNTIF(Business!H35,"Yes")+COUNTIF(Engineering!H35,"Yes")+COUNTIF('Design and tech'!H35,"Yes")+COUNTIF('Health and Social'!H35,"Yes")+COUNTIF(OTHER!H35,"Yes")</f>
        <v>0</v>
      </c>
      <c r="Y35" s="49" t="s">
        <v>170</v>
      </c>
      <c r="Z35" s="47">
        <f>COUNTIF(Maths!I35,"Yes")+COUNTIF(English!I35,"Yes")+COUNTIF(PSHE!I35,"Yes")+COUNTIF(Enrichment!I35,"Yes")+COUNTIF(Science!I35,"Yes")+COUNTIF(MFL!I35,"Yes")+COUNTIF('Food tech'!I35,"Yes")+COUNTIF(Humanities!I35,"Yes")+COUNTIF('Creative Arts'!I35,"Yes")+COUNTIF(PE!I35,"Yes")+COUNTIF(Vocational!I35,"Yes")+COUNTIF(RE!I35,"Yes")+COUNTIF(IT!I35,"Yes")+COUNTIF(Tutorial!I35,"Yes")+COUNTIF(Business!I35,"Yes")+COUNTIF(Engineering!I35,"Yes")+COUNTIF('Design and tech'!I35,"Yes")+COUNTIF('Health and Social'!I35,"Yes")+COUNTIF(OTHER!I35,"Yes")</f>
        <v>0</v>
      </c>
      <c r="AA35" s="49" t="s">
        <v>170</v>
      </c>
      <c r="AB35" s="47">
        <f>COUNTIF(Maths!J35,"Yes")+COUNTIF(English!J35,"Yes")+COUNTIF(PSHE!J35,"Yes")+COUNTIF(Enrichment!J35,"Yes")+COUNTIF(Science!J35,"Yes")+COUNTIF(MFL!J35,"Yes")+COUNTIF('Food tech'!J35,"Yes")+COUNTIF(Humanities!J35,"Yes")+COUNTIF('Creative Arts'!J35,"Yes")+COUNTIF(PE!J35,"Yes")+COUNTIF(Vocational!J35,"Yes")+COUNTIF(RE!J35,"Yes")+COUNTIF(IT!J35,"Yes")+COUNTIF(Tutorial!J35,"Yes")+COUNTIF(Business!J35,"Yes")+COUNTIF(Engineering!J35,"Yes")+COUNTIF('Design and tech'!J35,"Yes")+COUNTIF('Health and Social'!J35,"Yes")+COUNTIF(OTHER!J35,"Yes")</f>
        <v>0</v>
      </c>
      <c r="AC35" s="49" t="s">
        <v>170</v>
      </c>
      <c r="AD35" s="47">
        <f>COUNTIF(Maths!K35,"Yes")+COUNTIF(English!K35,"Yes")+COUNTIF(PSHE!K35,"Yes")+COUNTIF(Enrichment!K35,"Yes")+COUNTIF(Science!K35,"Yes")+COUNTIF(MFL!K35,"Yes")+COUNTIF('Food tech'!K35,"Yes")+COUNTIF(Humanities!K35,"Yes")+COUNTIF('Creative Arts'!K35,"Yes")+COUNTIF(PE!K35,"Yes")+COUNTIF(Vocational!K35,"Yes")+COUNTIF(RE!K35,"Yes")+COUNTIF(IT!K35,"Yes")+COUNTIF(Tutorial!K35,"Yes")+COUNTIF(Business!K35,"Yes")+COUNTIF(Engineering!K35,"Yes")+COUNTIF('Design and tech'!K35,"Yes")+COUNTIF('Health and Social'!K35,"Yes")+COUNTIF(OTHER!K35,"Yes")</f>
        <v>0</v>
      </c>
      <c r="AE35" s="41" t="s">
        <v>99</v>
      </c>
      <c r="AF35" s="43" t="s">
        <v>170</v>
      </c>
      <c r="AG35" s="41">
        <f>COUNTIF(Science!$E35:$K35,"Yes")</f>
        <v>0</v>
      </c>
      <c r="AH35" s="41" t="s">
        <v>100</v>
      </c>
      <c r="AI35" s="43" t="s">
        <v>170</v>
      </c>
      <c r="AJ35" s="41">
        <f>COUNTIF(MFL!$E35:$K35,"Yes")</f>
        <v>0</v>
      </c>
      <c r="AK35" s="41" t="s">
        <v>101</v>
      </c>
      <c r="AL35" s="43" t="s">
        <v>170</v>
      </c>
      <c r="AM35" s="41">
        <f>COUNTIF('Food tech'!$E35:$K35,"Yes")</f>
        <v>0</v>
      </c>
      <c r="AN35" s="41" t="s">
        <v>103</v>
      </c>
      <c r="AO35" s="43" t="s">
        <v>170</v>
      </c>
      <c r="AP35" s="41">
        <f>COUNTIF(Humanities!$E35:$K35,"Yes")</f>
        <v>0</v>
      </c>
      <c r="AQ35" s="41" t="s">
        <v>104</v>
      </c>
      <c r="AR35" s="43" t="s">
        <v>170</v>
      </c>
      <c r="AS35" s="41">
        <f>COUNTIF('Creative Arts'!$E35:$K35,"Yes")</f>
        <v>0</v>
      </c>
      <c r="AT35" s="41" t="s">
        <v>105</v>
      </c>
      <c r="AU35" s="43" t="s">
        <v>170</v>
      </c>
      <c r="AV35" s="41">
        <f>COUNTIF(PE!$E35:$K35,"Yes")</f>
        <v>0</v>
      </c>
      <c r="AW35" s="41" t="s">
        <v>106</v>
      </c>
      <c r="AX35" s="43" t="s">
        <v>170</v>
      </c>
      <c r="AY35" s="41">
        <f>COUNTIF(Vocational!$E35:$K35,"Yes")</f>
        <v>0</v>
      </c>
      <c r="AZ35" s="41" t="s">
        <v>107</v>
      </c>
      <c r="BA35" s="43" t="s">
        <v>170</v>
      </c>
      <c r="BB35" s="41">
        <f>COUNTIF(RE!$E35:$K35,"Yes")</f>
        <v>0</v>
      </c>
      <c r="BC35" s="41" t="s">
        <v>108</v>
      </c>
      <c r="BD35" s="43" t="s">
        <v>170</v>
      </c>
      <c r="BE35" s="41">
        <f>COUNTIF(IT!$E35:$K35,"Yes")</f>
        <v>0</v>
      </c>
      <c r="BF35" s="41" t="s">
        <v>109</v>
      </c>
      <c r="BG35" s="43" t="s">
        <v>170</v>
      </c>
      <c r="BH35" s="41">
        <f>COUNTIF(Tutorial!$E35:$K35,"Yes")</f>
        <v>0</v>
      </c>
      <c r="BI35" s="41" t="s">
        <v>110</v>
      </c>
      <c r="BJ35" s="43" t="s">
        <v>170</v>
      </c>
      <c r="BK35" s="41">
        <f>COUNTIF(Business!$E35:$K35,"Yes")</f>
        <v>0</v>
      </c>
      <c r="BL35" s="41" t="s">
        <v>111</v>
      </c>
      <c r="BM35" s="43" t="s">
        <v>170</v>
      </c>
      <c r="BN35" s="41">
        <f>COUNTIF(Engineering!$E35:$K35,"Yes")</f>
        <v>0</v>
      </c>
      <c r="BO35" s="41" t="s">
        <v>112</v>
      </c>
      <c r="BP35" s="43" t="s">
        <v>170</v>
      </c>
      <c r="BQ35" s="41">
        <f>COUNTIF('Design and tech'!$E35:$K35,"Yes")</f>
        <v>0</v>
      </c>
      <c r="BR35" s="41" t="s">
        <v>113</v>
      </c>
      <c r="BS35" s="43" t="s">
        <v>170</v>
      </c>
      <c r="BT35" s="41">
        <f>COUNTIF('Health and Social'!$E35:$K35,"Yes")</f>
        <v>0</v>
      </c>
      <c r="BU35" s="41" t="s">
        <v>114</v>
      </c>
      <c r="BV35" s="43" t="s">
        <v>170</v>
      </c>
      <c r="BW35" s="41">
        <f>COUNTIF(OTHER!$E35:$K35,"Yes")</f>
        <v>0</v>
      </c>
    </row>
    <row r="36" spans="1:75" x14ac:dyDescent="0.35">
      <c r="A36" s="41" t="s">
        <v>95</v>
      </c>
      <c r="B36" s="43" t="s">
        <v>171</v>
      </c>
      <c r="C36" s="41">
        <f>COUNTIF(Maths!$E36:$K36,"Yes")</f>
        <v>0</v>
      </c>
      <c r="D36" s="41" t="s">
        <v>96</v>
      </c>
      <c r="E36" s="43" t="s">
        <v>171</v>
      </c>
      <c r="F36" s="41">
        <f>COUNTIF(English!$E36:$K36,"Yes")</f>
        <v>0</v>
      </c>
      <c r="G36" s="41" t="s">
        <v>97</v>
      </c>
      <c r="H36" s="43" t="s">
        <v>171</v>
      </c>
      <c r="I36" s="41">
        <f>COUNTIF(PSHE!$E36:$K36,"Yes")</f>
        <v>0</v>
      </c>
      <c r="J36" s="41" t="s">
        <v>98</v>
      </c>
      <c r="K36" s="43" t="s">
        <v>171</v>
      </c>
      <c r="L36" s="41">
        <f>COUNTIF(Enrichment!$E36:$K36,"Yes")</f>
        <v>0</v>
      </c>
      <c r="M36" s="44" t="s">
        <v>154</v>
      </c>
      <c r="N36" s="46" t="s">
        <v>171</v>
      </c>
      <c r="O36" s="44">
        <f t="shared" si="0"/>
        <v>0</v>
      </c>
      <c r="P36" s="44">
        <f t="shared" si="1"/>
        <v>0</v>
      </c>
      <c r="Q36" s="49" t="s">
        <v>171</v>
      </c>
      <c r="R36" s="47">
        <f>COUNTIF(Maths!E36,"Yes")+COUNTIF(English!E36,"Yes")+COUNTIF(PSHE!E36,"Yes")+COUNTIF(Enrichment!E36,"Yes")+COUNTIF(Science!E36,"Yes")+COUNTIF(MFL!E36,"Yes")+COUNTIF('Food tech'!E36,"Yes")+COUNTIF(Humanities!E36,"Yes")+COUNTIF('Creative Arts'!E36,"Yes")+COUNTIF(PE!E36,"Yes")+COUNTIF(Vocational!E36,"Yes")+COUNTIF(RE!E36,"Yes")+COUNTIF(IT!E36,"Yes")+COUNTIF(Tutorial!E36,"Yes")+COUNTIF(Business!E36,"Yes")+COUNTIF(Engineering!E36,"Yes")+COUNTIF('Design and tech'!E36,"Yes")+COUNTIF('Health and Social'!E36,"Yes")+COUNTIF(OTHER!E36,"Yes")</f>
        <v>0</v>
      </c>
      <c r="S36" s="49" t="s">
        <v>171</v>
      </c>
      <c r="T36" s="47">
        <f>COUNTIF(Maths!F36,"Yes")+COUNTIF(English!F36,"Yes")+COUNTIF(PSHE!F36,"Yes")+COUNTIF(Enrichment!F36,"Yes")+COUNTIF(Science!F36,"Yes")+COUNTIF(MFL!F36,"Yes")+COUNTIF('Food tech'!F36,"Yes")+COUNTIF(Humanities!F36,"Yes")+COUNTIF('Creative Arts'!F36,"Yes")+COUNTIF(PE!F36,"Yes")+COUNTIF(Vocational!F36,"Yes")+COUNTIF(RE!F36,"Yes")+COUNTIF(IT!F36,"Yes")+COUNTIF(Tutorial!F36,"Yes")+COUNTIF(Business!F36,"Yes")+COUNTIF(Engineering!F36,"Yes")+COUNTIF('Design and tech'!F36,"Yes")+COUNTIF('Health and Social'!F36,"Yes")+COUNTIF(OTHER!F36,"Yes")</f>
        <v>0</v>
      </c>
      <c r="U36" s="49" t="s">
        <v>171</v>
      </c>
      <c r="V36" s="47">
        <f>COUNTIF(Maths!G36,"Yes")+COUNTIF(English!G36,"Yes")+COUNTIF(PSHE!G36,"Yes")+COUNTIF(Enrichment!G36,"Yes")+COUNTIF(Science!G36,"Yes")+COUNTIF(MFL!G36,"Yes")+COUNTIF('Food tech'!G36,"Yes")+COUNTIF(Humanities!G36,"Yes")+COUNTIF('Creative Arts'!G36,"Yes")+COUNTIF(PE!G36,"Yes")+COUNTIF(Vocational!G36,"Yes")+COUNTIF(RE!G36,"Yes")+COUNTIF(IT!G36,"Yes")+COUNTIF(Tutorial!G36,"Yes")+COUNTIF(Business!G36,"Yes")+COUNTIF(Engineering!G36,"Yes")+COUNTIF('Design and tech'!G36,"Yes")+COUNTIF('Health and Social'!G36,"Yes")+COUNTIF(OTHER!G36,"Yes")</f>
        <v>0</v>
      </c>
      <c r="W36" s="49" t="s">
        <v>171</v>
      </c>
      <c r="X36" s="47">
        <f>COUNTIF(Maths!H36,"Yes")+COUNTIF(English!H36,"Yes")+COUNTIF(PSHE!H36,"Yes")+COUNTIF(Enrichment!H36,"Yes")+COUNTIF(Science!H36,"Yes")+COUNTIF(MFL!H36,"Yes")+COUNTIF('Food tech'!H36,"Yes")+COUNTIF(Humanities!H36,"Yes")+COUNTIF('Creative Arts'!H36,"Yes")+COUNTIF(PE!H36,"Yes")+COUNTIF(Vocational!H36,"Yes")+COUNTIF(RE!H36,"Yes")+COUNTIF(IT!H36,"Yes")+COUNTIF(Tutorial!H36,"Yes")+COUNTIF(Business!H36,"Yes")+COUNTIF(Engineering!H36,"Yes")+COUNTIF('Design and tech'!H36,"Yes")+COUNTIF('Health and Social'!H36,"Yes")+COUNTIF(OTHER!H36,"Yes")</f>
        <v>0</v>
      </c>
      <c r="Y36" s="49" t="s">
        <v>171</v>
      </c>
      <c r="Z36" s="47">
        <f>COUNTIF(Maths!I36,"Yes")+COUNTIF(English!I36,"Yes")+COUNTIF(PSHE!I36,"Yes")+COUNTIF(Enrichment!I36,"Yes")+COUNTIF(Science!I36,"Yes")+COUNTIF(MFL!I36,"Yes")+COUNTIF('Food tech'!I36,"Yes")+COUNTIF(Humanities!I36,"Yes")+COUNTIF('Creative Arts'!I36,"Yes")+COUNTIF(PE!I36,"Yes")+COUNTIF(Vocational!I36,"Yes")+COUNTIF(RE!I36,"Yes")+COUNTIF(IT!I36,"Yes")+COUNTIF(Tutorial!I36,"Yes")+COUNTIF(Business!I36,"Yes")+COUNTIF(Engineering!I36,"Yes")+COUNTIF('Design and tech'!I36,"Yes")+COUNTIF('Health and Social'!I36,"Yes")+COUNTIF(OTHER!I36,"Yes")</f>
        <v>0</v>
      </c>
      <c r="AA36" s="49" t="s">
        <v>171</v>
      </c>
      <c r="AB36" s="47">
        <f>COUNTIF(Maths!J36,"Yes")+COUNTIF(English!J36,"Yes")+COUNTIF(PSHE!J36,"Yes")+COUNTIF(Enrichment!J36,"Yes")+COUNTIF(Science!J36,"Yes")+COUNTIF(MFL!J36,"Yes")+COUNTIF('Food tech'!J36,"Yes")+COUNTIF(Humanities!J36,"Yes")+COUNTIF('Creative Arts'!J36,"Yes")+COUNTIF(PE!J36,"Yes")+COUNTIF(Vocational!J36,"Yes")+COUNTIF(RE!J36,"Yes")+COUNTIF(IT!J36,"Yes")+COUNTIF(Tutorial!J36,"Yes")+COUNTIF(Business!J36,"Yes")+COUNTIF(Engineering!J36,"Yes")+COUNTIF('Design and tech'!J36,"Yes")+COUNTIF('Health and Social'!J36,"Yes")+COUNTIF(OTHER!J36,"Yes")</f>
        <v>0</v>
      </c>
      <c r="AC36" s="49" t="s">
        <v>171</v>
      </c>
      <c r="AD36" s="47">
        <f>COUNTIF(Maths!K36,"Yes")+COUNTIF(English!K36,"Yes")+COUNTIF(PSHE!K36,"Yes")+COUNTIF(Enrichment!K36,"Yes")+COUNTIF(Science!K36,"Yes")+COUNTIF(MFL!K36,"Yes")+COUNTIF('Food tech'!K36,"Yes")+COUNTIF(Humanities!K36,"Yes")+COUNTIF('Creative Arts'!K36,"Yes")+COUNTIF(PE!K36,"Yes")+COUNTIF(Vocational!K36,"Yes")+COUNTIF(RE!K36,"Yes")+COUNTIF(IT!K36,"Yes")+COUNTIF(Tutorial!K36,"Yes")+COUNTIF(Business!K36,"Yes")+COUNTIF(Engineering!K36,"Yes")+COUNTIF('Design and tech'!K36,"Yes")+COUNTIF('Health and Social'!K36,"Yes")+COUNTIF(OTHER!K36,"Yes")</f>
        <v>0</v>
      </c>
      <c r="AE36" s="41" t="s">
        <v>99</v>
      </c>
      <c r="AF36" s="43" t="s">
        <v>171</v>
      </c>
      <c r="AG36" s="41">
        <f>COUNTIF(Science!$E36:$K36,"Yes")</f>
        <v>0</v>
      </c>
      <c r="AH36" s="41" t="s">
        <v>100</v>
      </c>
      <c r="AI36" s="43" t="s">
        <v>171</v>
      </c>
      <c r="AJ36" s="41">
        <f>COUNTIF(MFL!$E36:$K36,"Yes")</f>
        <v>0</v>
      </c>
      <c r="AK36" s="41" t="s">
        <v>101</v>
      </c>
      <c r="AL36" s="43" t="s">
        <v>171</v>
      </c>
      <c r="AM36" s="41">
        <f>COUNTIF('Food tech'!$E36:$K36,"Yes")</f>
        <v>0</v>
      </c>
      <c r="AN36" s="41" t="s">
        <v>103</v>
      </c>
      <c r="AO36" s="43" t="s">
        <v>171</v>
      </c>
      <c r="AP36" s="41">
        <f>COUNTIF(Humanities!$E36:$K36,"Yes")</f>
        <v>0</v>
      </c>
      <c r="AQ36" s="41" t="s">
        <v>104</v>
      </c>
      <c r="AR36" s="43" t="s">
        <v>171</v>
      </c>
      <c r="AS36" s="41">
        <f>COUNTIF('Creative Arts'!$E36:$K36,"Yes")</f>
        <v>0</v>
      </c>
      <c r="AT36" s="41" t="s">
        <v>105</v>
      </c>
      <c r="AU36" s="43" t="s">
        <v>171</v>
      </c>
      <c r="AV36" s="41">
        <f>COUNTIF(PE!$E36:$K36,"Yes")</f>
        <v>0</v>
      </c>
      <c r="AW36" s="41" t="s">
        <v>106</v>
      </c>
      <c r="AX36" s="43" t="s">
        <v>171</v>
      </c>
      <c r="AY36" s="41">
        <f>COUNTIF(Vocational!$E36:$K36,"Yes")</f>
        <v>0</v>
      </c>
      <c r="AZ36" s="41" t="s">
        <v>107</v>
      </c>
      <c r="BA36" s="43" t="s">
        <v>171</v>
      </c>
      <c r="BB36" s="41">
        <f>COUNTIF(RE!$E36:$K36,"Yes")</f>
        <v>0</v>
      </c>
      <c r="BC36" s="41" t="s">
        <v>108</v>
      </c>
      <c r="BD36" s="43" t="s">
        <v>171</v>
      </c>
      <c r="BE36" s="41">
        <f>COUNTIF(IT!$E36:$K36,"Yes")</f>
        <v>0</v>
      </c>
      <c r="BF36" s="41" t="s">
        <v>109</v>
      </c>
      <c r="BG36" s="43" t="s">
        <v>171</v>
      </c>
      <c r="BH36" s="41">
        <f>COUNTIF(Tutorial!$E36:$K36,"Yes")</f>
        <v>0</v>
      </c>
      <c r="BI36" s="41" t="s">
        <v>110</v>
      </c>
      <c r="BJ36" s="43" t="s">
        <v>171</v>
      </c>
      <c r="BK36" s="41">
        <f>COUNTIF(Business!$E36:$K36,"Yes")</f>
        <v>0</v>
      </c>
      <c r="BL36" s="41" t="s">
        <v>111</v>
      </c>
      <c r="BM36" s="43" t="s">
        <v>171</v>
      </c>
      <c r="BN36" s="41">
        <f>COUNTIF(Engineering!$E36:$K36,"Yes")</f>
        <v>0</v>
      </c>
      <c r="BO36" s="41" t="s">
        <v>112</v>
      </c>
      <c r="BP36" s="43" t="s">
        <v>171</v>
      </c>
      <c r="BQ36" s="41">
        <f>COUNTIF('Design and tech'!$E36:$K36,"Yes")</f>
        <v>0</v>
      </c>
      <c r="BR36" s="41" t="s">
        <v>113</v>
      </c>
      <c r="BS36" s="43" t="s">
        <v>171</v>
      </c>
      <c r="BT36" s="41">
        <f>COUNTIF('Health and Social'!$E36:$K36,"Yes")</f>
        <v>0</v>
      </c>
      <c r="BU36" s="41" t="s">
        <v>114</v>
      </c>
      <c r="BV36" s="43" t="s">
        <v>171</v>
      </c>
      <c r="BW36" s="41">
        <f>COUNTIF(OTHER!$E36:$K36,"Yes")</f>
        <v>0</v>
      </c>
    </row>
    <row r="37" spans="1:75" x14ac:dyDescent="0.35">
      <c r="A37" s="41" t="s">
        <v>95</v>
      </c>
      <c r="B37" s="43" t="s">
        <v>172</v>
      </c>
      <c r="C37" s="41">
        <f>COUNTIF(Maths!$E37:$K37,"Yes")</f>
        <v>0</v>
      </c>
      <c r="D37" s="41" t="s">
        <v>96</v>
      </c>
      <c r="E37" s="43" t="s">
        <v>172</v>
      </c>
      <c r="F37" s="41">
        <f>COUNTIF(English!$E37:$K37,"Yes")</f>
        <v>0</v>
      </c>
      <c r="G37" s="41" t="s">
        <v>97</v>
      </c>
      <c r="H37" s="43" t="s">
        <v>172</v>
      </c>
      <c r="I37" s="41">
        <f>COUNTIF(PSHE!$E37:$K37,"Yes")</f>
        <v>0</v>
      </c>
      <c r="J37" s="41" t="s">
        <v>98</v>
      </c>
      <c r="K37" s="43" t="s">
        <v>172</v>
      </c>
      <c r="L37" s="41">
        <f>COUNTIF(Enrichment!$E37:$K37,"Yes")</f>
        <v>0</v>
      </c>
      <c r="M37" s="44" t="s">
        <v>154</v>
      </c>
      <c r="N37" s="46" t="s">
        <v>172</v>
      </c>
      <c r="O37" s="44">
        <f t="shared" si="0"/>
        <v>0</v>
      </c>
      <c r="P37" s="44">
        <f t="shared" si="1"/>
        <v>0</v>
      </c>
      <c r="Q37" s="49" t="s">
        <v>172</v>
      </c>
      <c r="R37" s="47">
        <f>COUNTIF(Maths!E37,"Yes")+COUNTIF(English!E37,"Yes")+COUNTIF(PSHE!E37,"Yes")+COUNTIF(Enrichment!E37,"Yes")+COUNTIF(Science!E37,"Yes")+COUNTIF(MFL!E37,"Yes")+COUNTIF('Food tech'!E37,"Yes")+COUNTIF(Humanities!E37,"Yes")+COUNTIF('Creative Arts'!E37,"Yes")+COUNTIF(PE!E37,"Yes")+COUNTIF(Vocational!E37,"Yes")+COUNTIF(RE!E37,"Yes")+COUNTIF(IT!E37,"Yes")+COUNTIF(Tutorial!E37,"Yes")+COUNTIF(Business!E37,"Yes")+COUNTIF(Engineering!E37,"Yes")+COUNTIF('Design and tech'!E37,"Yes")+COUNTIF('Health and Social'!E37,"Yes")+COUNTIF(OTHER!E37,"Yes")</f>
        <v>0</v>
      </c>
      <c r="S37" s="49" t="s">
        <v>172</v>
      </c>
      <c r="T37" s="47">
        <f>COUNTIF(Maths!F37,"Yes")+COUNTIF(English!F37,"Yes")+COUNTIF(PSHE!F37,"Yes")+COUNTIF(Enrichment!F37,"Yes")+COUNTIF(Science!F37,"Yes")+COUNTIF(MFL!F37,"Yes")+COUNTIF('Food tech'!F37,"Yes")+COUNTIF(Humanities!F37,"Yes")+COUNTIF('Creative Arts'!F37,"Yes")+COUNTIF(PE!F37,"Yes")+COUNTIF(Vocational!F37,"Yes")+COUNTIF(RE!F37,"Yes")+COUNTIF(IT!F37,"Yes")+COUNTIF(Tutorial!F37,"Yes")+COUNTIF(Business!F37,"Yes")+COUNTIF(Engineering!F37,"Yes")+COUNTIF('Design and tech'!F37,"Yes")+COUNTIF('Health and Social'!F37,"Yes")+COUNTIF(OTHER!F37,"Yes")</f>
        <v>0</v>
      </c>
      <c r="U37" s="49" t="s">
        <v>172</v>
      </c>
      <c r="V37" s="47">
        <f>COUNTIF(Maths!G37,"Yes")+COUNTIF(English!G37,"Yes")+COUNTIF(PSHE!G37,"Yes")+COUNTIF(Enrichment!G37,"Yes")+COUNTIF(Science!G37,"Yes")+COUNTIF(MFL!G37,"Yes")+COUNTIF('Food tech'!G37,"Yes")+COUNTIF(Humanities!G37,"Yes")+COUNTIF('Creative Arts'!G37,"Yes")+COUNTIF(PE!G37,"Yes")+COUNTIF(Vocational!G37,"Yes")+COUNTIF(RE!G37,"Yes")+COUNTIF(IT!G37,"Yes")+COUNTIF(Tutorial!G37,"Yes")+COUNTIF(Business!G37,"Yes")+COUNTIF(Engineering!G37,"Yes")+COUNTIF('Design and tech'!G37,"Yes")+COUNTIF('Health and Social'!G37,"Yes")+COUNTIF(OTHER!G37,"Yes")</f>
        <v>0</v>
      </c>
      <c r="W37" s="49" t="s">
        <v>172</v>
      </c>
      <c r="X37" s="47">
        <f>COUNTIF(Maths!H37,"Yes")+COUNTIF(English!H37,"Yes")+COUNTIF(PSHE!H37,"Yes")+COUNTIF(Enrichment!H37,"Yes")+COUNTIF(Science!H37,"Yes")+COUNTIF(MFL!H37,"Yes")+COUNTIF('Food tech'!H37,"Yes")+COUNTIF(Humanities!H37,"Yes")+COUNTIF('Creative Arts'!H37,"Yes")+COUNTIF(PE!H37,"Yes")+COUNTIF(Vocational!H37,"Yes")+COUNTIF(RE!H37,"Yes")+COUNTIF(IT!H37,"Yes")+COUNTIF(Tutorial!H37,"Yes")+COUNTIF(Business!H37,"Yes")+COUNTIF(Engineering!H37,"Yes")+COUNTIF('Design and tech'!H37,"Yes")+COUNTIF('Health and Social'!H37,"Yes")+COUNTIF(OTHER!H37,"Yes")</f>
        <v>0</v>
      </c>
      <c r="Y37" s="49" t="s">
        <v>172</v>
      </c>
      <c r="Z37" s="47">
        <f>COUNTIF(Maths!I37,"Yes")+COUNTIF(English!I37,"Yes")+COUNTIF(PSHE!I37,"Yes")+COUNTIF(Enrichment!I37,"Yes")+COUNTIF(Science!I37,"Yes")+COUNTIF(MFL!I37,"Yes")+COUNTIF('Food tech'!I37,"Yes")+COUNTIF(Humanities!I37,"Yes")+COUNTIF('Creative Arts'!I37,"Yes")+COUNTIF(PE!I37,"Yes")+COUNTIF(Vocational!I37,"Yes")+COUNTIF(RE!I37,"Yes")+COUNTIF(IT!I37,"Yes")+COUNTIF(Tutorial!I37,"Yes")+COUNTIF(Business!I37,"Yes")+COUNTIF(Engineering!I37,"Yes")+COUNTIF('Design and tech'!I37,"Yes")+COUNTIF('Health and Social'!I37,"Yes")+COUNTIF(OTHER!I37,"Yes")</f>
        <v>0</v>
      </c>
      <c r="AA37" s="49" t="s">
        <v>172</v>
      </c>
      <c r="AB37" s="47">
        <f>COUNTIF(Maths!J37,"Yes")+COUNTIF(English!J37,"Yes")+COUNTIF(PSHE!J37,"Yes")+COUNTIF(Enrichment!J37,"Yes")+COUNTIF(Science!J37,"Yes")+COUNTIF(MFL!J37,"Yes")+COUNTIF('Food tech'!J37,"Yes")+COUNTIF(Humanities!J37,"Yes")+COUNTIF('Creative Arts'!J37,"Yes")+COUNTIF(PE!J37,"Yes")+COUNTIF(Vocational!J37,"Yes")+COUNTIF(RE!J37,"Yes")+COUNTIF(IT!J37,"Yes")+COUNTIF(Tutorial!J37,"Yes")+COUNTIF(Business!J37,"Yes")+COUNTIF(Engineering!J37,"Yes")+COUNTIF('Design and tech'!J37,"Yes")+COUNTIF('Health and Social'!J37,"Yes")+COUNTIF(OTHER!J37,"Yes")</f>
        <v>0</v>
      </c>
      <c r="AC37" s="49" t="s">
        <v>172</v>
      </c>
      <c r="AD37" s="47">
        <f>COUNTIF(Maths!K37,"Yes")+COUNTIF(English!K37,"Yes")+COUNTIF(PSHE!K37,"Yes")+COUNTIF(Enrichment!K37,"Yes")+COUNTIF(Science!K37,"Yes")+COUNTIF(MFL!K37,"Yes")+COUNTIF('Food tech'!K37,"Yes")+COUNTIF(Humanities!K37,"Yes")+COUNTIF('Creative Arts'!K37,"Yes")+COUNTIF(PE!K37,"Yes")+COUNTIF(Vocational!K37,"Yes")+COUNTIF(RE!K37,"Yes")+COUNTIF(IT!K37,"Yes")+COUNTIF(Tutorial!K37,"Yes")+COUNTIF(Business!K37,"Yes")+COUNTIF(Engineering!K37,"Yes")+COUNTIF('Design and tech'!K37,"Yes")+COUNTIF('Health and Social'!K37,"Yes")+COUNTIF(OTHER!K37,"Yes")</f>
        <v>0</v>
      </c>
      <c r="AE37" s="41" t="s">
        <v>99</v>
      </c>
      <c r="AF37" s="43" t="s">
        <v>172</v>
      </c>
      <c r="AG37" s="41">
        <f>COUNTIF(Science!$E37:$K37,"Yes")</f>
        <v>0</v>
      </c>
      <c r="AH37" s="41" t="s">
        <v>100</v>
      </c>
      <c r="AI37" s="43" t="s">
        <v>172</v>
      </c>
      <c r="AJ37" s="41">
        <f>COUNTIF(MFL!$E37:$K37,"Yes")</f>
        <v>0</v>
      </c>
      <c r="AK37" s="41" t="s">
        <v>101</v>
      </c>
      <c r="AL37" s="43" t="s">
        <v>172</v>
      </c>
      <c r="AM37" s="41">
        <f>COUNTIF('Food tech'!$E37:$K37,"Yes")</f>
        <v>0</v>
      </c>
      <c r="AN37" s="41" t="s">
        <v>103</v>
      </c>
      <c r="AO37" s="43" t="s">
        <v>172</v>
      </c>
      <c r="AP37" s="41">
        <f>COUNTIF(Humanities!$E37:$K37,"Yes")</f>
        <v>0</v>
      </c>
      <c r="AQ37" s="41" t="s">
        <v>104</v>
      </c>
      <c r="AR37" s="43" t="s">
        <v>172</v>
      </c>
      <c r="AS37" s="41">
        <f>COUNTIF('Creative Arts'!$E37:$K37,"Yes")</f>
        <v>0</v>
      </c>
      <c r="AT37" s="41" t="s">
        <v>105</v>
      </c>
      <c r="AU37" s="43" t="s">
        <v>172</v>
      </c>
      <c r="AV37" s="41">
        <f>COUNTIF(PE!$E37:$K37,"Yes")</f>
        <v>0</v>
      </c>
      <c r="AW37" s="41" t="s">
        <v>106</v>
      </c>
      <c r="AX37" s="43" t="s">
        <v>172</v>
      </c>
      <c r="AY37" s="41">
        <f>COUNTIF(Vocational!$E37:$K37,"Yes")</f>
        <v>0</v>
      </c>
      <c r="AZ37" s="41" t="s">
        <v>107</v>
      </c>
      <c r="BA37" s="43" t="s">
        <v>172</v>
      </c>
      <c r="BB37" s="41">
        <f>COUNTIF(RE!$E37:$K37,"Yes")</f>
        <v>0</v>
      </c>
      <c r="BC37" s="41" t="s">
        <v>108</v>
      </c>
      <c r="BD37" s="43" t="s">
        <v>172</v>
      </c>
      <c r="BE37" s="41">
        <f>COUNTIF(IT!$E37:$K37,"Yes")</f>
        <v>0</v>
      </c>
      <c r="BF37" s="41" t="s">
        <v>109</v>
      </c>
      <c r="BG37" s="43" t="s">
        <v>172</v>
      </c>
      <c r="BH37" s="41">
        <f>COUNTIF(Tutorial!$E37:$K37,"Yes")</f>
        <v>0</v>
      </c>
      <c r="BI37" s="41" t="s">
        <v>110</v>
      </c>
      <c r="BJ37" s="43" t="s">
        <v>172</v>
      </c>
      <c r="BK37" s="41">
        <f>COUNTIF(Business!$E37:$K37,"Yes")</f>
        <v>0</v>
      </c>
      <c r="BL37" s="41" t="s">
        <v>111</v>
      </c>
      <c r="BM37" s="43" t="s">
        <v>172</v>
      </c>
      <c r="BN37" s="41">
        <f>COUNTIF(Engineering!$E37:$K37,"Yes")</f>
        <v>0</v>
      </c>
      <c r="BO37" s="41" t="s">
        <v>112</v>
      </c>
      <c r="BP37" s="43" t="s">
        <v>172</v>
      </c>
      <c r="BQ37" s="41">
        <f>COUNTIF('Design and tech'!$E37:$K37,"Yes")</f>
        <v>0</v>
      </c>
      <c r="BR37" s="41" t="s">
        <v>113</v>
      </c>
      <c r="BS37" s="43" t="s">
        <v>172</v>
      </c>
      <c r="BT37" s="41">
        <f>COUNTIF('Health and Social'!$E37:$K37,"Yes")</f>
        <v>0</v>
      </c>
      <c r="BU37" s="41" t="s">
        <v>114</v>
      </c>
      <c r="BV37" s="43" t="s">
        <v>172</v>
      </c>
      <c r="BW37" s="41">
        <f>COUNTIF(OTHER!$E37:$K37,"Yes")</f>
        <v>0</v>
      </c>
    </row>
    <row r="38" spans="1:75" x14ac:dyDescent="0.35">
      <c r="A38" s="41" t="s">
        <v>95</v>
      </c>
      <c r="B38" s="43" t="s">
        <v>173</v>
      </c>
      <c r="C38" s="41">
        <f>COUNTIF(Maths!$E38:$K38,"Yes")</f>
        <v>0</v>
      </c>
      <c r="D38" s="41" t="s">
        <v>96</v>
      </c>
      <c r="E38" s="43" t="s">
        <v>173</v>
      </c>
      <c r="F38" s="41">
        <f>COUNTIF(English!$E38:$K38,"Yes")</f>
        <v>0</v>
      </c>
      <c r="G38" s="41" t="s">
        <v>97</v>
      </c>
      <c r="H38" s="43" t="s">
        <v>173</v>
      </c>
      <c r="I38" s="41">
        <f>COUNTIF(PSHE!$E38:$K38,"Yes")</f>
        <v>0</v>
      </c>
      <c r="J38" s="41" t="s">
        <v>98</v>
      </c>
      <c r="K38" s="43" t="s">
        <v>173</v>
      </c>
      <c r="L38" s="41">
        <f>COUNTIF(Enrichment!$E38:$K38,"Yes")</f>
        <v>0</v>
      </c>
      <c r="M38" s="44" t="s">
        <v>154</v>
      </c>
      <c r="N38" s="46" t="s">
        <v>173</v>
      </c>
      <c r="O38" s="44">
        <f t="shared" si="0"/>
        <v>0</v>
      </c>
      <c r="P38" s="44">
        <f t="shared" si="1"/>
        <v>0</v>
      </c>
      <c r="Q38" s="49" t="s">
        <v>173</v>
      </c>
      <c r="R38" s="47">
        <f>COUNTIF(Maths!E38,"Yes")+COUNTIF(English!E38,"Yes")+COUNTIF(PSHE!E38,"Yes")+COUNTIF(Enrichment!E38,"Yes")+COUNTIF(Science!E38,"Yes")+COUNTIF(MFL!E38,"Yes")+COUNTIF('Food tech'!E38,"Yes")+COUNTIF(Humanities!E38,"Yes")+COUNTIF('Creative Arts'!E38,"Yes")+COUNTIF(PE!E38,"Yes")+COUNTIF(Vocational!E38,"Yes")+COUNTIF(RE!E38,"Yes")+COUNTIF(IT!E38,"Yes")+COUNTIF(Tutorial!E38,"Yes")+COUNTIF(Business!E38,"Yes")+COUNTIF(Engineering!E38,"Yes")+COUNTIF('Design and tech'!E38,"Yes")+COUNTIF('Health and Social'!E38,"Yes")+COUNTIF(OTHER!E38,"Yes")</f>
        <v>0</v>
      </c>
      <c r="S38" s="49" t="s">
        <v>173</v>
      </c>
      <c r="T38" s="47">
        <f>COUNTIF(Maths!F38,"Yes")+COUNTIF(English!F38,"Yes")+COUNTIF(PSHE!F38,"Yes")+COUNTIF(Enrichment!F38,"Yes")+COUNTIF(Science!F38,"Yes")+COUNTIF(MFL!F38,"Yes")+COUNTIF('Food tech'!F38,"Yes")+COUNTIF(Humanities!F38,"Yes")+COUNTIF('Creative Arts'!F38,"Yes")+COUNTIF(PE!F38,"Yes")+COUNTIF(Vocational!F38,"Yes")+COUNTIF(RE!F38,"Yes")+COUNTIF(IT!F38,"Yes")+COUNTIF(Tutorial!F38,"Yes")+COUNTIF(Business!F38,"Yes")+COUNTIF(Engineering!F38,"Yes")+COUNTIF('Design and tech'!F38,"Yes")+COUNTIF('Health and Social'!F38,"Yes")+COUNTIF(OTHER!F38,"Yes")</f>
        <v>0</v>
      </c>
      <c r="U38" s="49" t="s">
        <v>173</v>
      </c>
      <c r="V38" s="47">
        <f>COUNTIF(Maths!G38,"Yes")+COUNTIF(English!G38,"Yes")+COUNTIF(PSHE!G38,"Yes")+COUNTIF(Enrichment!G38,"Yes")+COUNTIF(Science!G38,"Yes")+COUNTIF(MFL!G38,"Yes")+COUNTIF('Food tech'!G38,"Yes")+COUNTIF(Humanities!G38,"Yes")+COUNTIF('Creative Arts'!G38,"Yes")+COUNTIF(PE!G38,"Yes")+COUNTIF(Vocational!G38,"Yes")+COUNTIF(RE!G38,"Yes")+COUNTIF(IT!G38,"Yes")+COUNTIF(Tutorial!G38,"Yes")+COUNTIF(Business!G38,"Yes")+COUNTIF(Engineering!G38,"Yes")+COUNTIF('Design and tech'!G38,"Yes")+COUNTIF('Health and Social'!G38,"Yes")+COUNTIF(OTHER!G38,"Yes")</f>
        <v>0</v>
      </c>
      <c r="W38" s="49" t="s">
        <v>173</v>
      </c>
      <c r="X38" s="47">
        <f>COUNTIF(Maths!H38,"Yes")+COUNTIF(English!H38,"Yes")+COUNTIF(PSHE!H38,"Yes")+COUNTIF(Enrichment!H38,"Yes")+COUNTIF(Science!H38,"Yes")+COUNTIF(MFL!H38,"Yes")+COUNTIF('Food tech'!H38,"Yes")+COUNTIF(Humanities!H38,"Yes")+COUNTIF('Creative Arts'!H38,"Yes")+COUNTIF(PE!H38,"Yes")+COUNTIF(Vocational!H38,"Yes")+COUNTIF(RE!H38,"Yes")+COUNTIF(IT!H38,"Yes")+COUNTIF(Tutorial!H38,"Yes")+COUNTIF(Business!H38,"Yes")+COUNTIF(Engineering!H38,"Yes")+COUNTIF('Design and tech'!H38,"Yes")+COUNTIF('Health and Social'!H38,"Yes")+COUNTIF(OTHER!H38,"Yes")</f>
        <v>0</v>
      </c>
      <c r="Y38" s="49" t="s">
        <v>173</v>
      </c>
      <c r="Z38" s="47">
        <f>COUNTIF(Maths!I38,"Yes")+COUNTIF(English!I38,"Yes")+COUNTIF(PSHE!I38,"Yes")+COUNTIF(Enrichment!I38,"Yes")+COUNTIF(Science!I38,"Yes")+COUNTIF(MFL!I38,"Yes")+COUNTIF('Food tech'!I38,"Yes")+COUNTIF(Humanities!I38,"Yes")+COUNTIF('Creative Arts'!I38,"Yes")+COUNTIF(PE!I38,"Yes")+COUNTIF(Vocational!I38,"Yes")+COUNTIF(RE!I38,"Yes")+COUNTIF(IT!I38,"Yes")+COUNTIF(Tutorial!I38,"Yes")+COUNTIF(Business!I38,"Yes")+COUNTIF(Engineering!I38,"Yes")+COUNTIF('Design and tech'!I38,"Yes")+COUNTIF('Health and Social'!I38,"Yes")+COUNTIF(OTHER!I38,"Yes")</f>
        <v>0</v>
      </c>
      <c r="AA38" s="49" t="s">
        <v>173</v>
      </c>
      <c r="AB38" s="47">
        <f>COUNTIF(Maths!J38,"Yes")+COUNTIF(English!J38,"Yes")+COUNTIF(PSHE!J38,"Yes")+COUNTIF(Enrichment!J38,"Yes")+COUNTIF(Science!J38,"Yes")+COUNTIF(MFL!J38,"Yes")+COUNTIF('Food tech'!J38,"Yes")+COUNTIF(Humanities!J38,"Yes")+COUNTIF('Creative Arts'!J38,"Yes")+COUNTIF(PE!J38,"Yes")+COUNTIF(Vocational!J38,"Yes")+COUNTIF(RE!J38,"Yes")+COUNTIF(IT!J38,"Yes")+COUNTIF(Tutorial!J38,"Yes")+COUNTIF(Business!J38,"Yes")+COUNTIF(Engineering!J38,"Yes")+COUNTIF('Design and tech'!J38,"Yes")+COUNTIF('Health and Social'!J38,"Yes")+COUNTIF(OTHER!J38,"Yes")</f>
        <v>0</v>
      </c>
      <c r="AC38" s="49" t="s">
        <v>173</v>
      </c>
      <c r="AD38" s="47">
        <f>COUNTIF(Maths!K38,"Yes")+COUNTIF(English!K38,"Yes")+COUNTIF(PSHE!K38,"Yes")+COUNTIF(Enrichment!K38,"Yes")+COUNTIF(Science!K38,"Yes")+COUNTIF(MFL!K38,"Yes")+COUNTIF('Food tech'!K38,"Yes")+COUNTIF(Humanities!K38,"Yes")+COUNTIF('Creative Arts'!K38,"Yes")+COUNTIF(PE!K38,"Yes")+COUNTIF(Vocational!K38,"Yes")+COUNTIF(RE!K38,"Yes")+COUNTIF(IT!K38,"Yes")+COUNTIF(Tutorial!K38,"Yes")+COUNTIF(Business!K38,"Yes")+COUNTIF(Engineering!K38,"Yes")+COUNTIF('Design and tech'!K38,"Yes")+COUNTIF('Health and Social'!K38,"Yes")+COUNTIF(OTHER!K38,"Yes")</f>
        <v>0</v>
      </c>
      <c r="AE38" s="41" t="s">
        <v>99</v>
      </c>
      <c r="AF38" s="43" t="s">
        <v>173</v>
      </c>
      <c r="AG38" s="41">
        <f>COUNTIF(Science!$E38:$K38,"Yes")</f>
        <v>0</v>
      </c>
      <c r="AH38" s="41" t="s">
        <v>100</v>
      </c>
      <c r="AI38" s="43" t="s">
        <v>173</v>
      </c>
      <c r="AJ38" s="41">
        <f>COUNTIF(MFL!$E38:$K38,"Yes")</f>
        <v>0</v>
      </c>
      <c r="AK38" s="41" t="s">
        <v>101</v>
      </c>
      <c r="AL38" s="43" t="s">
        <v>173</v>
      </c>
      <c r="AM38" s="41">
        <f>COUNTIF('Food tech'!$E38:$K38,"Yes")</f>
        <v>0</v>
      </c>
      <c r="AN38" s="41" t="s">
        <v>103</v>
      </c>
      <c r="AO38" s="43" t="s">
        <v>173</v>
      </c>
      <c r="AP38" s="41">
        <f>COUNTIF(Humanities!$E38:$K38,"Yes")</f>
        <v>0</v>
      </c>
      <c r="AQ38" s="41" t="s">
        <v>104</v>
      </c>
      <c r="AR38" s="43" t="s">
        <v>173</v>
      </c>
      <c r="AS38" s="41">
        <f>COUNTIF('Creative Arts'!$E38:$K38,"Yes")</f>
        <v>0</v>
      </c>
      <c r="AT38" s="41" t="s">
        <v>105</v>
      </c>
      <c r="AU38" s="43" t="s">
        <v>173</v>
      </c>
      <c r="AV38" s="41">
        <f>COUNTIF(PE!$E38:$K38,"Yes")</f>
        <v>0</v>
      </c>
      <c r="AW38" s="41" t="s">
        <v>106</v>
      </c>
      <c r="AX38" s="43" t="s">
        <v>173</v>
      </c>
      <c r="AY38" s="41">
        <f>COUNTIF(Vocational!$E38:$K38,"Yes")</f>
        <v>0</v>
      </c>
      <c r="AZ38" s="41" t="s">
        <v>107</v>
      </c>
      <c r="BA38" s="43" t="s">
        <v>173</v>
      </c>
      <c r="BB38" s="41">
        <f>COUNTIF(RE!$E38:$K38,"Yes")</f>
        <v>0</v>
      </c>
      <c r="BC38" s="41" t="s">
        <v>108</v>
      </c>
      <c r="BD38" s="43" t="s">
        <v>173</v>
      </c>
      <c r="BE38" s="41">
        <f>COUNTIF(IT!$E38:$K38,"Yes")</f>
        <v>0</v>
      </c>
      <c r="BF38" s="41" t="s">
        <v>109</v>
      </c>
      <c r="BG38" s="43" t="s">
        <v>173</v>
      </c>
      <c r="BH38" s="41">
        <f>COUNTIF(Tutorial!$E38:$K38,"Yes")</f>
        <v>0</v>
      </c>
      <c r="BI38" s="41" t="s">
        <v>110</v>
      </c>
      <c r="BJ38" s="43" t="s">
        <v>173</v>
      </c>
      <c r="BK38" s="41">
        <f>COUNTIF(Business!$E38:$K38,"Yes")</f>
        <v>0</v>
      </c>
      <c r="BL38" s="41" t="s">
        <v>111</v>
      </c>
      <c r="BM38" s="43" t="s">
        <v>173</v>
      </c>
      <c r="BN38" s="41">
        <f>COUNTIF(Engineering!$E38:$K38,"Yes")</f>
        <v>0</v>
      </c>
      <c r="BO38" s="41" t="s">
        <v>112</v>
      </c>
      <c r="BP38" s="43" t="s">
        <v>173</v>
      </c>
      <c r="BQ38" s="41">
        <f>COUNTIF('Design and tech'!$E38:$K38,"Yes")</f>
        <v>0</v>
      </c>
      <c r="BR38" s="41" t="s">
        <v>113</v>
      </c>
      <c r="BS38" s="43" t="s">
        <v>173</v>
      </c>
      <c r="BT38" s="41">
        <f>COUNTIF('Health and Social'!$E38:$K38,"Yes")</f>
        <v>0</v>
      </c>
      <c r="BU38" s="41" t="s">
        <v>114</v>
      </c>
      <c r="BV38" s="43" t="s">
        <v>173</v>
      </c>
      <c r="BW38" s="41">
        <f>COUNTIF(OTHER!$E38:$K38,"Yes")</f>
        <v>0</v>
      </c>
    </row>
    <row r="39" spans="1:75" x14ac:dyDescent="0.35">
      <c r="A39" s="41" t="s">
        <v>95</v>
      </c>
      <c r="B39" s="43" t="s">
        <v>174</v>
      </c>
      <c r="C39" s="41">
        <f>COUNTIF(Maths!$E39:$K39,"Yes")</f>
        <v>0</v>
      </c>
      <c r="D39" s="41" t="s">
        <v>96</v>
      </c>
      <c r="E39" s="43" t="s">
        <v>174</v>
      </c>
      <c r="F39" s="41">
        <f>COUNTIF(English!$E39:$K39,"Yes")</f>
        <v>0</v>
      </c>
      <c r="G39" s="41" t="s">
        <v>97</v>
      </c>
      <c r="H39" s="43" t="s">
        <v>174</v>
      </c>
      <c r="I39" s="41">
        <f>COUNTIF(PSHE!$E39:$K39,"Yes")</f>
        <v>0</v>
      </c>
      <c r="J39" s="41" t="s">
        <v>98</v>
      </c>
      <c r="K39" s="43" t="s">
        <v>174</v>
      </c>
      <c r="L39" s="41">
        <f>COUNTIF(Enrichment!$E39:$K39,"Yes")</f>
        <v>0</v>
      </c>
      <c r="M39" s="44" t="s">
        <v>154</v>
      </c>
      <c r="N39" s="46" t="s">
        <v>174</v>
      </c>
      <c r="O39" s="44">
        <f t="shared" si="0"/>
        <v>0</v>
      </c>
      <c r="P39" s="44">
        <f t="shared" si="1"/>
        <v>0</v>
      </c>
      <c r="Q39" s="49" t="s">
        <v>174</v>
      </c>
      <c r="R39" s="47">
        <f>COUNTIF(Maths!E39,"Yes")+COUNTIF(English!E39,"Yes")+COUNTIF(PSHE!E39,"Yes")+COUNTIF(Enrichment!E39,"Yes")+COUNTIF(Science!E39,"Yes")+COUNTIF(MFL!E39,"Yes")+COUNTIF('Food tech'!E39,"Yes")+COUNTIF(Humanities!E39,"Yes")+COUNTIF('Creative Arts'!E39,"Yes")+COUNTIF(PE!E39,"Yes")+COUNTIF(Vocational!E39,"Yes")+COUNTIF(RE!E39,"Yes")+COUNTIF(IT!E39,"Yes")+COUNTIF(Tutorial!E39,"Yes")+COUNTIF(Business!E39,"Yes")+COUNTIF(Engineering!E39,"Yes")+COUNTIF('Design and tech'!E39,"Yes")+COUNTIF('Health and Social'!E39,"Yes")+COUNTIF(OTHER!E39,"Yes")</f>
        <v>0</v>
      </c>
      <c r="S39" s="49" t="s">
        <v>174</v>
      </c>
      <c r="T39" s="47">
        <f>COUNTIF(Maths!F39,"Yes")+COUNTIF(English!F39,"Yes")+COUNTIF(PSHE!F39,"Yes")+COUNTIF(Enrichment!F39,"Yes")+COUNTIF(Science!F39,"Yes")+COUNTIF(MFL!F39,"Yes")+COUNTIF('Food tech'!F39,"Yes")+COUNTIF(Humanities!F39,"Yes")+COUNTIF('Creative Arts'!F39,"Yes")+COUNTIF(PE!F39,"Yes")+COUNTIF(Vocational!F39,"Yes")+COUNTIF(RE!F39,"Yes")+COUNTIF(IT!F39,"Yes")+COUNTIF(Tutorial!F39,"Yes")+COUNTIF(Business!F39,"Yes")+COUNTIF(Engineering!F39,"Yes")+COUNTIF('Design and tech'!F39,"Yes")+COUNTIF('Health and Social'!F39,"Yes")+COUNTIF(OTHER!F39,"Yes")</f>
        <v>0</v>
      </c>
      <c r="U39" s="49" t="s">
        <v>174</v>
      </c>
      <c r="V39" s="47">
        <f>COUNTIF(Maths!G39,"Yes")+COUNTIF(English!G39,"Yes")+COUNTIF(PSHE!G39,"Yes")+COUNTIF(Enrichment!G39,"Yes")+COUNTIF(Science!G39,"Yes")+COUNTIF(MFL!G39,"Yes")+COUNTIF('Food tech'!G39,"Yes")+COUNTIF(Humanities!G39,"Yes")+COUNTIF('Creative Arts'!G39,"Yes")+COUNTIF(PE!G39,"Yes")+COUNTIF(Vocational!G39,"Yes")+COUNTIF(RE!G39,"Yes")+COUNTIF(IT!G39,"Yes")+COUNTIF(Tutorial!G39,"Yes")+COUNTIF(Business!G39,"Yes")+COUNTIF(Engineering!G39,"Yes")+COUNTIF('Design and tech'!G39,"Yes")+COUNTIF('Health and Social'!G39,"Yes")+COUNTIF(OTHER!G39,"Yes")</f>
        <v>0</v>
      </c>
      <c r="W39" s="49" t="s">
        <v>174</v>
      </c>
      <c r="X39" s="47">
        <f>COUNTIF(Maths!H39,"Yes")+COUNTIF(English!H39,"Yes")+COUNTIF(PSHE!H39,"Yes")+COUNTIF(Enrichment!H39,"Yes")+COUNTIF(Science!H39,"Yes")+COUNTIF(MFL!H39,"Yes")+COUNTIF('Food tech'!H39,"Yes")+COUNTIF(Humanities!H39,"Yes")+COUNTIF('Creative Arts'!H39,"Yes")+COUNTIF(PE!H39,"Yes")+COUNTIF(Vocational!H39,"Yes")+COUNTIF(RE!H39,"Yes")+COUNTIF(IT!H39,"Yes")+COUNTIF(Tutorial!H39,"Yes")+COUNTIF(Business!H39,"Yes")+COUNTIF(Engineering!H39,"Yes")+COUNTIF('Design and tech'!H39,"Yes")+COUNTIF('Health and Social'!H39,"Yes")+COUNTIF(OTHER!H39,"Yes")</f>
        <v>0</v>
      </c>
      <c r="Y39" s="49" t="s">
        <v>174</v>
      </c>
      <c r="Z39" s="47">
        <f>COUNTIF(Maths!I39,"Yes")+COUNTIF(English!I39,"Yes")+COUNTIF(PSHE!I39,"Yes")+COUNTIF(Enrichment!I39,"Yes")+COUNTIF(Science!I39,"Yes")+COUNTIF(MFL!I39,"Yes")+COUNTIF('Food tech'!I39,"Yes")+COUNTIF(Humanities!I39,"Yes")+COUNTIF('Creative Arts'!I39,"Yes")+COUNTIF(PE!I39,"Yes")+COUNTIF(Vocational!I39,"Yes")+COUNTIF(RE!I39,"Yes")+COUNTIF(IT!I39,"Yes")+COUNTIF(Tutorial!I39,"Yes")+COUNTIF(Business!I39,"Yes")+COUNTIF(Engineering!I39,"Yes")+COUNTIF('Design and tech'!I39,"Yes")+COUNTIF('Health and Social'!I39,"Yes")+COUNTIF(OTHER!I39,"Yes")</f>
        <v>0</v>
      </c>
      <c r="AA39" s="49" t="s">
        <v>174</v>
      </c>
      <c r="AB39" s="47">
        <f>COUNTIF(Maths!J39,"Yes")+COUNTIF(English!J39,"Yes")+COUNTIF(PSHE!J39,"Yes")+COUNTIF(Enrichment!J39,"Yes")+COUNTIF(Science!J39,"Yes")+COUNTIF(MFL!J39,"Yes")+COUNTIF('Food tech'!J39,"Yes")+COUNTIF(Humanities!J39,"Yes")+COUNTIF('Creative Arts'!J39,"Yes")+COUNTIF(PE!J39,"Yes")+COUNTIF(Vocational!J39,"Yes")+COUNTIF(RE!J39,"Yes")+COUNTIF(IT!J39,"Yes")+COUNTIF(Tutorial!J39,"Yes")+COUNTIF(Business!J39,"Yes")+COUNTIF(Engineering!J39,"Yes")+COUNTIF('Design and tech'!J39,"Yes")+COUNTIF('Health and Social'!J39,"Yes")+COUNTIF(OTHER!J39,"Yes")</f>
        <v>0</v>
      </c>
      <c r="AC39" s="49" t="s">
        <v>174</v>
      </c>
      <c r="AD39" s="47">
        <f>COUNTIF(Maths!K39,"Yes")+COUNTIF(English!K39,"Yes")+COUNTIF(PSHE!K39,"Yes")+COUNTIF(Enrichment!K39,"Yes")+COUNTIF(Science!K39,"Yes")+COUNTIF(MFL!K39,"Yes")+COUNTIF('Food tech'!K39,"Yes")+COUNTIF(Humanities!K39,"Yes")+COUNTIF('Creative Arts'!K39,"Yes")+COUNTIF(PE!K39,"Yes")+COUNTIF(Vocational!K39,"Yes")+COUNTIF(RE!K39,"Yes")+COUNTIF(IT!K39,"Yes")+COUNTIF(Tutorial!K39,"Yes")+COUNTIF(Business!K39,"Yes")+COUNTIF(Engineering!K39,"Yes")+COUNTIF('Design and tech'!K39,"Yes")+COUNTIF('Health and Social'!K39,"Yes")+COUNTIF(OTHER!K39,"Yes")</f>
        <v>0</v>
      </c>
      <c r="AE39" s="41" t="s">
        <v>99</v>
      </c>
      <c r="AF39" s="43" t="s">
        <v>174</v>
      </c>
      <c r="AG39" s="41">
        <f>COUNTIF(Science!$E39:$K39,"Yes")</f>
        <v>0</v>
      </c>
      <c r="AH39" s="41" t="s">
        <v>100</v>
      </c>
      <c r="AI39" s="43" t="s">
        <v>174</v>
      </c>
      <c r="AJ39" s="41">
        <f>COUNTIF(MFL!$E39:$K39,"Yes")</f>
        <v>0</v>
      </c>
      <c r="AK39" s="41" t="s">
        <v>101</v>
      </c>
      <c r="AL39" s="43" t="s">
        <v>174</v>
      </c>
      <c r="AM39" s="41">
        <f>COUNTIF('Food tech'!$E39:$K39,"Yes")</f>
        <v>0</v>
      </c>
      <c r="AN39" s="41" t="s">
        <v>103</v>
      </c>
      <c r="AO39" s="43" t="s">
        <v>174</v>
      </c>
      <c r="AP39" s="41">
        <f>COUNTIF(Humanities!$E39:$K39,"Yes")</f>
        <v>0</v>
      </c>
      <c r="AQ39" s="41" t="s">
        <v>104</v>
      </c>
      <c r="AR39" s="43" t="s">
        <v>174</v>
      </c>
      <c r="AS39" s="41">
        <f>COUNTIF('Creative Arts'!$E39:$K39,"Yes")</f>
        <v>0</v>
      </c>
      <c r="AT39" s="41" t="s">
        <v>105</v>
      </c>
      <c r="AU39" s="43" t="s">
        <v>174</v>
      </c>
      <c r="AV39" s="41">
        <f>COUNTIF(PE!$E39:$K39,"Yes")</f>
        <v>0</v>
      </c>
      <c r="AW39" s="41" t="s">
        <v>106</v>
      </c>
      <c r="AX39" s="43" t="s">
        <v>174</v>
      </c>
      <c r="AY39" s="41">
        <f>COUNTIF(Vocational!$E39:$K39,"Yes")</f>
        <v>0</v>
      </c>
      <c r="AZ39" s="41" t="s">
        <v>107</v>
      </c>
      <c r="BA39" s="43" t="s">
        <v>174</v>
      </c>
      <c r="BB39" s="41">
        <f>COUNTIF(RE!$E39:$K39,"Yes")</f>
        <v>0</v>
      </c>
      <c r="BC39" s="41" t="s">
        <v>108</v>
      </c>
      <c r="BD39" s="43" t="s">
        <v>174</v>
      </c>
      <c r="BE39" s="41">
        <f>COUNTIF(IT!$E39:$K39,"Yes")</f>
        <v>0</v>
      </c>
      <c r="BF39" s="41" t="s">
        <v>109</v>
      </c>
      <c r="BG39" s="43" t="s">
        <v>174</v>
      </c>
      <c r="BH39" s="41">
        <f>COUNTIF(Tutorial!$E39:$K39,"Yes")</f>
        <v>0</v>
      </c>
      <c r="BI39" s="41" t="s">
        <v>110</v>
      </c>
      <c r="BJ39" s="43" t="s">
        <v>174</v>
      </c>
      <c r="BK39" s="41">
        <f>COUNTIF(Business!$E39:$K39,"Yes")</f>
        <v>0</v>
      </c>
      <c r="BL39" s="41" t="s">
        <v>111</v>
      </c>
      <c r="BM39" s="43" t="s">
        <v>174</v>
      </c>
      <c r="BN39" s="41">
        <f>COUNTIF(Engineering!$E39:$K39,"Yes")</f>
        <v>0</v>
      </c>
      <c r="BO39" s="41" t="s">
        <v>112</v>
      </c>
      <c r="BP39" s="43" t="s">
        <v>174</v>
      </c>
      <c r="BQ39" s="41">
        <f>COUNTIF('Design and tech'!$E39:$K39,"Yes")</f>
        <v>0</v>
      </c>
      <c r="BR39" s="41" t="s">
        <v>113</v>
      </c>
      <c r="BS39" s="43" t="s">
        <v>174</v>
      </c>
      <c r="BT39" s="41">
        <f>COUNTIF('Health and Social'!$E39:$K39,"Yes")</f>
        <v>0</v>
      </c>
      <c r="BU39" s="41" t="s">
        <v>114</v>
      </c>
      <c r="BV39" s="43" t="s">
        <v>174</v>
      </c>
      <c r="BW39" s="41">
        <f>COUNTIF(OTHER!$E39:$K39,"Yes")</f>
        <v>0</v>
      </c>
    </row>
    <row r="40" spans="1:75" x14ac:dyDescent="0.35">
      <c r="A40" s="41" t="s">
        <v>95</v>
      </c>
      <c r="B40" s="43" t="s">
        <v>175</v>
      </c>
      <c r="C40" s="41">
        <f>COUNTIF(Maths!$E40:$K40,"Yes")</f>
        <v>0</v>
      </c>
      <c r="D40" s="41" t="s">
        <v>96</v>
      </c>
      <c r="E40" s="43" t="s">
        <v>175</v>
      </c>
      <c r="F40" s="41">
        <f>COUNTIF(English!$E40:$K40,"Yes")</f>
        <v>0</v>
      </c>
      <c r="G40" s="41" t="s">
        <v>97</v>
      </c>
      <c r="H40" s="43" t="s">
        <v>175</v>
      </c>
      <c r="I40" s="41">
        <f>COUNTIF(PSHE!$E40:$K40,"Yes")</f>
        <v>0</v>
      </c>
      <c r="J40" s="41" t="s">
        <v>98</v>
      </c>
      <c r="K40" s="43" t="s">
        <v>175</v>
      </c>
      <c r="L40" s="41">
        <f>COUNTIF(Enrichment!$E40:$K40,"Yes")</f>
        <v>0</v>
      </c>
      <c r="M40" s="44" t="s">
        <v>154</v>
      </c>
      <c r="N40" s="46" t="s">
        <v>175</v>
      </c>
      <c r="O40" s="44">
        <f t="shared" si="0"/>
        <v>0</v>
      </c>
      <c r="P40" s="44">
        <f t="shared" si="1"/>
        <v>0</v>
      </c>
      <c r="Q40" s="49" t="s">
        <v>175</v>
      </c>
      <c r="R40" s="47">
        <f>COUNTIF(Maths!E40,"Yes")+COUNTIF(English!E40,"Yes")+COUNTIF(PSHE!E40,"Yes")+COUNTIF(Enrichment!E40,"Yes")+COUNTIF(Science!E40,"Yes")+COUNTIF(MFL!E40,"Yes")+COUNTIF('Food tech'!E40,"Yes")+COUNTIF(Humanities!E40,"Yes")+COUNTIF('Creative Arts'!E40,"Yes")+COUNTIF(PE!E40,"Yes")+COUNTIF(Vocational!E40,"Yes")+COUNTIF(RE!E40,"Yes")+COUNTIF(IT!E40,"Yes")+COUNTIF(Tutorial!E40,"Yes")+COUNTIF(Business!E40,"Yes")+COUNTIF(Engineering!E40,"Yes")+COUNTIF('Design and tech'!E40,"Yes")+COUNTIF('Health and Social'!E40,"Yes")+COUNTIF(OTHER!E40,"Yes")</f>
        <v>0</v>
      </c>
      <c r="S40" s="49" t="s">
        <v>175</v>
      </c>
      <c r="T40" s="47">
        <f>COUNTIF(Maths!F40,"Yes")+COUNTIF(English!F40,"Yes")+COUNTIF(PSHE!F40,"Yes")+COUNTIF(Enrichment!F40,"Yes")+COUNTIF(Science!F40,"Yes")+COUNTIF(MFL!F40,"Yes")+COUNTIF('Food tech'!F40,"Yes")+COUNTIF(Humanities!F40,"Yes")+COUNTIF('Creative Arts'!F40,"Yes")+COUNTIF(PE!F40,"Yes")+COUNTIF(Vocational!F40,"Yes")+COUNTIF(RE!F40,"Yes")+COUNTIF(IT!F40,"Yes")+COUNTIF(Tutorial!F40,"Yes")+COUNTIF(Business!F40,"Yes")+COUNTIF(Engineering!F40,"Yes")+COUNTIF('Design and tech'!F40,"Yes")+COUNTIF('Health and Social'!F40,"Yes")+COUNTIF(OTHER!F40,"Yes")</f>
        <v>0</v>
      </c>
      <c r="U40" s="49" t="s">
        <v>175</v>
      </c>
      <c r="V40" s="47">
        <f>COUNTIF(Maths!G40,"Yes")+COUNTIF(English!G40,"Yes")+COUNTIF(PSHE!G40,"Yes")+COUNTIF(Enrichment!G40,"Yes")+COUNTIF(Science!G40,"Yes")+COUNTIF(MFL!G40,"Yes")+COUNTIF('Food tech'!G40,"Yes")+COUNTIF(Humanities!G40,"Yes")+COUNTIF('Creative Arts'!G40,"Yes")+COUNTIF(PE!G40,"Yes")+COUNTIF(Vocational!G40,"Yes")+COUNTIF(RE!G40,"Yes")+COUNTIF(IT!G40,"Yes")+COUNTIF(Tutorial!G40,"Yes")+COUNTIF(Business!G40,"Yes")+COUNTIF(Engineering!G40,"Yes")+COUNTIF('Design and tech'!G40,"Yes")+COUNTIF('Health and Social'!G40,"Yes")+COUNTIF(OTHER!G40,"Yes")</f>
        <v>0</v>
      </c>
      <c r="W40" s="49" t="s">
        <v>175</v>
      </c>
      <c r="X40" s="47">
        <f>COUNTIF(Maths!H40,"Yes")+COUNTIF(English!H40,"Yes")+COUNTIF(PSHE!H40,"Yes")+COUNTIF(Enrichment!H40,"Yes")+COUNTIF(Science!H40,"Yes")+COUNTIF(MFL!H40,"Yes")+COUNTIF('Food tech'!H40,"Yes")+COUNTIF(Humanities!H40,"Yes")+COUNTIF('Creative Arts'!H40,"Yes")+COUNTIF(PE!H40,"Yes")+COUNTIF(Vocational!H40,"Yes")+COUNTIF(RE!H40,"Yes")+COUNTIF(IT!H40,"Yes")+COUNTIF(Tutorial!H40,"Yes")+COUNTIF(Business!H40,"Yes")+COUNTIF(Engineering!H40,"Yes")+COUNTIF('Design and tech'!H40,"Yes")+COUNTIF('Health and Social'!H40,"Yes")+COUNTIF(OTHER!H40,"Yes")</f>
        <v>0</v>
      </c>
      <c r="Y40" s="49" t="s">
        <v>175</v>
      </c>
      <c r="Z40" s="47">
        <f>COUNTIF(Maths!I40,"Yes")+COUNTIF(English!I40,"Yes")+COUNTIF(PSHE!I40,"Yes")+COUNTIF(Enrichment!I40,"Yes")+COUNTIF(Science!I40,"Yes")+COUNTIF(MFL!I40,"Yes")+COUNTIF('Food tech'!I40,"Yes")+COUNTIF(Humanities!I40,"Yes")+COUNTIF('Creative Arts'!I40,"Yes")+COUNTIF(PE!I40,"Yes")+COUNTIF(Vocational!I40,"Yes")+COUNTIF(RE!I40,"Yes")+COUNTIF(IT!I40,"Yes")+COUNTIF(Tutorial!I40,"Yes")+COUNTIF(Business!I40,"Yes")+COUNTIF(Engineering!I40,"Yes")+COUNTIF('Design and tech'!I40,"Yes")+COUNTIF('Health and Social'!I40,"Yes")+COUNTIF(OTHER!I40,"Yes")</f>
        <v>0</v>
      </c>
      <c r="AA40" s="49" t="s">
        <v>175</v>
      </c>
      <c r="AB40" s="47">
        <f>COUNTIF(Maths!J40,"Yes")+COUNTIF(English!J40,"Yes")+COUNTIF(PSHE!J40,"Yes")+COUNTIF(Enrichment!J40,"Yes")+COUNTIF(Science!J40,"Yes")+COUNTIF(MFL!J40,"Yes")+COUNTIF('Food tech'!J40,"Yes")+COUNTIF(Humanities!J40,"Yes")+COUNTIF('Creative Arts'!J40,"Yes")+COUNTIF(PE!J40,"Yes")+COUNTIF(Vocational!J40,"Yes")+COUNTIF(RE!J40,"Yes")+COUNTIF(IT!J40,"Yes")+COUNTIF(Tutorial!J40,"Yes")+COUNTIF(Business!J40,"Yes")+COUNTIF(Engineering!J40,"Yes")+COUNTIF('Design and tech'!J40,"Yes")+COUNTIF('Health and Social'!J40,"Yes")+COUNTIF(OTHER!J40,"Yes")</f>
        <v>0</v>
      </c>
      <c r="AC40" s="49" t="s">
        <v>175</v>
      </c>
      <c r="AD40" s="47">
        <f>COUNTIF(Maths!K40,"Yes")+COUNTIF(English!K40,"Yes")+COUNTIF(PSHE!K40,"Yes")+COUNTIF(Enrichment!K40,"Yes")+COUNTIF(Science!K40,"Yes")+COUNTIF(MFL!K40,"Yes")+COUNTIF('Food tech'!K40,"Yes")+COUNTIF(Humanities!K40,"Yes")+COUNTIF('Creative Arts'!K40,"Yes")+COUNTIF(PE!K40,"Yes")+COUNTIF(Vocational!K40,"Yes")+COUNTIF(RE!K40,"Yes")+COUNTIF(IT!K40,"Yes")+COUNTIF(Tutorial!K40,"Yes")+COUNTIF(Business!K40,"Yes")+COUNTIF(Engineering!K40,"Yes")+COUNTIF('Design and tech'!K40,"Yes")+COUNTIF('Health and Social'!K40,"Yes")+COUNTIF(OTHER!K40,"Yes")</f>
        <v>0</v>
      </c>
      <c r="AE40" s="41" t="s">
        <v>99</v>
      </c>
      <c r="AF40" s="43" t="s">
        <v>175</v>
      </c>
      <c r="AG40" s="41">
        <f>COUNTIF(Science!$E40:$K40,"Yes")</f>
        <v>0</v>
      </c>
      <c r="AH40" s="41" t="s">
        <v>100</v>
      </c>
      <c r="AI40" s="43" t="s">
        <v>175</v>
      </c>
      <c r="AJ40" s="41">
        <f>COUNTIF(MFL!$E40:$K40,"Yes")</f>
        <v>0</v>
      </c>
      <c r="AK40" s="41" t="s">
        <v>101</v>
      </c>
      <c r="AL40" s="43" t="s">
        <v>175</v>
      </c>
      <c r="AM40" s="41">
        <f>COUNTIF('Food tech'!$E40:$K40,"Yes")</f>
        <v>0</v>
      </c>
      <c r="AN40" s="41" t="s">
        <v>103</v>
      </c>
      <c r="AO40" s="43" t="s">
        <v>175</v>
      </c>
      <c r="AP40" s="41">
        <f>COUNTIF(Humanities!$E40:$K40,"Yes")</f>
        <v>0</v>
      </c>
      <c r="AQ40" s="41" t="s">
        <v>104</v>
      </c>
      <c r="AR40" s="43" t="s">
        <v>175</v>
      </c>
      <c r="AS40" s="41">
        <f>COUNTIF('Creative Arts'!$E40:$K40,"Yes")</f>
        <v>0</v>
      </c>
      <c r="AT40" s="41" t="s">
        <v>105</v>
      </c>
      <c r="AU40" s="43" t="s">
        <v>175</v>
      </c>
      <c r="AV40" s="41">
        <f>COUNTIF(PE!$E40:$K40,"Yes")</f>
        <v>0</v>
      </c>
      <c r="AW40" s="41" t="s">
        <v>106</v>
      </c>
      <c r="AX40" s="43" t="s">
        <v>175</v>
      </c>
      <c r="AY40" s="41">
        <f>COUNTIF(Vocational!$E40:$K40,"Yes")</f>
        <v>0</v>
      </c>
      <c r="AZ40" s="41" t="s">
        <v>107</v>
      </c>
      <c r="BA40" s="43" t="s">
        <v>175</v>
      </c>
      <c r="BB40" s="41">
        <f>COUNTIF(RE!$E40:$K40,"Yes")</f>
        <v>0</v>
      </c>
      <c r="BC40" s="41" t="s">
        <v>108</v>
      </c>
      <c r="BD40" s="43" t="s">
        <v>175</v>
      </c>
      <c r="BE40" s="41">
        <f>COUNTIF(IT!$E40:$K40,"Yes")</f>
        <v>0</v>
      </c>
      <c r="BF40" s="41" t="s">
        <v>109</v>
      </c>
      <c r="BG40" s="43" t="s">
        <v>175</v>
      </c>
      <c r="BH40" s="41">
        <f>COUNTIF(Tutorial!$E40:$K40,"Yes")</f>
        <v>0</v>
      </c>
      <c r="BI40" s="41" t="s">
        <v>110</v>
      </c>
      <c r="BJ40" s="43" t="s">
        <v>175</v>
      </c>
      <c r="BK40" s="41">
        <f>COUNTIF(Business!$E40:$K40,"Yes")</f>
        <v>0</v>
      </c>
      <c r="BL40" s="41" t="s">
        <v>111</v>
      </c>
      <c r="BM40" s="43" t="s">
        <v>175</v>
      </c>
      <c r="BN40" s="41">
        <f>COUNTIF(Engineering!$E40:$K40,"Yes")</f>
        <v>0</v>
      </c>
      <c r="BO40" s="41" t="s">
        <v>112</v>
      </c>
      <c r="BP40" s="43" t="s">
        <v>175</v>
      </c>
      <c r="BQ40" s="41">
        <f>COUNTIF('Design and tech'!$E40:$K40,"Yes")</f>
        <v>0</v>
      </c>
      <c r="BR40" s="41" t="s">
        <v>113</v>
      </c>
      <c r="BS40" s="43" t="s">
        <v>175</v>
      </c>
      <c r="BT40" s="41">
        <f>COUNTIF('Health and Social'!$E40:$K40,"Yes")</f>
        <v>0</v>
      </c>
      <c r="BU40" s="41" t="s">
        <v>114</v>
      </c>
      <c r="BV40" s="43" t="s">
        <v>175</v>
      </c>
      <c r="BW40" s="41">
        <f>COUNTIF(OTHER!$E40:$K40,"Yes")</f>
        <v>0</v>
      </c>
    </row>
    <row r="41" spans="1:75" x14ac:dyDescent="0.35">
      <c r="A41" s="41" t="s">
        <v>95</v>
      </c>
      <c r="B41" s="43" t="s">
        <v>176</v>
      </c>
      <c r="C41" s="41">
        <f>COUNTIF(Maths!$E41:$K41,"Yes")</f>
        <v>0</v>
      </c>
      <c r="D41" s="41" t="s">
        <v>96</v>
      </c>
      <c r="E41" s="43" t="s">
        <v>176</v>
      </c>
      <c r="F41" s="41">
        <f>COUNTIF(English!$E41:$K41,"Yes")</f>
        <v>0</v>
      </c>
      <c r="G41" s="41" t="s">
        <v>97</v>
      </c>
      <c r="H41" s="43" t="s">
        <v>176</v>
      </c>
      <c r="I41" s="41">
        <f>COUNTIF(PSHE!$E41:$K41,"Yes")</f>
        <v>0</v>
      </c>
      <c r="J41" s="41" t="s">
        <v>98</v>
      </c>
      <c r="K41" s="43" t="s">
        <v>176</v>
      </c>
      <c r="L41" s="41">
        <f>COUNTIF(Enrichment!$E41:$K41,"Yes")</f>
        <v>0</v>
      </c>
      <c r="M41" s="44" t="s">
        <v>154</v>
      </c>
      <c r="N41" s="46" t="s">
        <v>176</v>
      </c>
      <c r="O41" s="44">
        <f t="shared" si="0"/>
        <v>0</v>
      </c>
      <c r="P41" s="44">
        <f t="shared" si="1"/>
        <v>0</v>
      </c>
      <c r="Q41" s="49" t="s">
        <v>176</v>
      </c>
      <c r="R41" s="47">
        <f>COUNTIF(Maths!E41,"Yes")+COUNTIF(English!E41,"Yes")+COUNTIF(PSHE!E41,"Yes")+COUNTIF(Enrichment!E41,"Yes")+COUNTIF(Science!E41,"Yes")+COUNTIF(MFL!E41,"Yes")+COUNTIF('Food tech'!E41,"Yes")+COUNTIF(Humanities!E41,"Yes")+COUNTIF('Creative Arts'!E41,"Yes")+COUNTIF(PE!E41,"Yes")+COUNTIF(Vocational!E41,"Yes")+COUNTIF(RE!E41,"Yes")+COUNTIF(IT!E41,"Yes")+COUNTIF(Tutorial!E41,"Yes")+COUNTIF(Business!E41,"Yes")+COUNTIF(Engineering!E41,"Yes")+COUNTIF('Design and tech'!E41,"Yes")+COUNTIF('Health and Social'!E41,"Yes")+COUNTIF(OTHER!E41,"Yes")</f>
        <v>0</v>
      </c>
      <c r="S41" s="49" t="s">
        <v>176</v>
      </c>
      <c r="T41" s="47">
        <f>COUNTIF(Maths!F41,"Yes")+COUNTIF(English!F41,"Yes")+COUNTIF(PSHE!F41,"Yes")+COUNTIF(Enrichment!F41,"Yes")+COUNTIF(Science!F41,"Yes")+COUNTIF(MFL!F41,"Yes")+COUNTIF('Food tech'!F41,"Yes")+COUNTIF(Humanities!F41,"Yes")+COUNTIF('Creative Arts'!F41,"Yes")+COUNTIF(PE!F41,"Yes")+COUNTIF(Vocational!F41,"Yes")+COUNTIF(RE!F41,"Yes")+COUNTIF(IT!F41,"Yes")+COUNTIF(Tutorial!F41,"Yes")+COUNTIF(Business!F41,"Yes")+COUNTIF(Engineering!F41,"Yes")+COUNTIF('Design and tech'!F41,"Yes")+COUNTIF('Health and Social'!F41,"Yes")+COUNTIF(OTHER!F41,"Yes")</f>
        <v>0</v>
      </c>
      <c r="U41" s="49" t="s">
        <v>176</v>
      </c>
      <c r="V41" s="47">
        <f>COUNTIF(Maths!G41,"Yes")+COUNTIF(English!G41,"Yes")+COUNTIF(PSHE!G41,"Yes")+COUNTIF(Enrichment!G41,"Yes")+COUNTIF(Science!G41,"Yes")+COUNTIF(MFL!G41,"Yes")+COUNTIF('Food tech'!G41,"Yes")+COUNTIF(Humanities!G41,"Yes")+COUNTIF('Creative Arts'!G41,"Yes")+COUNTIF(PE!G41,"Yes")+COUNTIF(Vocational!G41,"Yes")+COUNTIF(RE!G41,"Yes")+COUNTIF(IT!G41,"Yes")+COUNTIF(Tutorial!G41,"Yes")+COUNTIF(Business!G41,"Yes")+COUNTIF(Engineering!G41,"Yes")+COUNTIF('Design and tech'!G41,"Yes")+COUNTIF('Health and Social'!G41,"Yes")+COUNTIF(OTHER!G41,"Yes")</f>
        <v>0</v>
      </c>
      <c r="W41" s="49" t="s">
        <v>176</v>
      </c>
      <c r="X41" s="47">
        <f>COUNTIF(Maths!H41,"Yes")+COUNTIF(English!H41,"Yes")+COUNTIF(PSHE!H41,"Yes")+COUNTIF(Enrichment!H41,"Yes")+COUNTIF(Science!H41,"Yes")+COUNTIF(MFL!H41,"Yes")+COUNTIF('Food tech'!H41,"Yes")+COUNTIF(Humanities!H41,"Yes")+COUNTIF('Creative Arts'!H41,"Yes")+COUNTIF(PE!H41,"Yes")+COUNTIF(Vocational!H41,"Yes")+COUNTIF(RE!H41,"Yes")+COUNTIF(IT!H41,"Yes")+COUNTIF(Tutorial!H41,"Yes")+COUNTIF(Business!H41,"Yes")+COUNTIF(Engineering!H41,"Yes")+COUNTIF('Design and tech'!H41,"Yes")+COUNTIF('Health and Social'!H41,"Yes")+COUNTIF(OTHER!H41,"Yes")</f>
        <v>0</v>
      </c>
      <c r="Y41" s="49" t="s">
        <v>176</v>
      </c>
      <c r="Z41" s="47">
        <f>COUNTIF(Maths!I41,"Yes")+COUNTIF(English!I41,"Yes")+COUNTIF(PSHE!I41,"Yes")+COUNTIF(Enrichment!I41,"Yes")+COUNTIF(Science!I41,"Yes")+COUNTIF(MFL!I41,"Yes")+COUNTIF('Food tech'!I41,"Yes")+COUNTIF(Humanities!I41,"Yes")+COUNTIF('Creative Arts'!I41,"Yes")+COUNTIF(PE!I41,"Yes")+COUNTIF(Vocational!I41,"Yes")+COUNTIF(RE!I41,"Yes")+COUNTIF(IT!I41,"Yes")+COUNTIF(Tutorial!I41,"Yes")+COUNTIF(Business!I41,"Yes")+COUNTIF(Engineering!I41,"Yes")+COUNTIF('Design and tech'!I41,"Yes")+COUNTIF('Health and Social'!I41,"Yes")+COUNTIF(OTHER!I41,"Yes")</f>
        <v>0</v>
      </c>
      <c r="AA41" s="49" t="s">
        <v>176</v>
      </c>
      <c r="AB41" s="47">
        <f>COUNTIF(Maths!J41,"Yes")+COUNTIF(English!J41,"Yes")+COUNTIF(PSHE!J41,"Yes")+COUNTIF(Enrichment!J41,"Yes")+COUNTIF(Science!J41,"Yes")+COUNTIF(MFL!J41,"Yes")+COUNTIF('Food tech'!J41,"Yes")+COUNTIF(Humanities!J41,"Yes")+COUNTIF('Creative Arts'!J41,"Yes")+COUNTIF(PE!J41,"Yes")+COUNTIF(Vocational!J41,"Yes")+COUNTIF(RE!J41,"Yes")+COUNTIF(IT!J41,"Yes")+COUNTIF(Tutorial!J41,"Yes")+COUNTIF(Business!J41,"Yes")+COUNTIF(Engineering!J41,"Yes")+COUNTIF('Design and tech'!J41,"Yes")+COUNTIF('Health and Social'!J41,"Yes")+COUNTIF(OTHER!J41,"Yes")</f>
        <v>0</v>
      </c>
      <c r="AC41" s="49" t="s">
        <v>176</v>
      </c>
      <c r="AD41" s="47">
        <f>COUNTIF(Maths!K41,"Yes")+COUNTIF(English!K41,"Yes")+COUNTIF(PSHE!K41,"Yes")+COUNTIF(Enrichment!K41,"Yes")+COUNTIF(Science!K41,"Yes")+COUNTIF(MFL!K41,"Yes")+COUNTIF('Food tech'!K41,"Yes")+COUNTIF(Humanities!K41,"Yes")+COUNTIF('Creative Arts'!K41,"Yes")+COUNTIF(PE!K41,"Yes")+COUNTIF(Vocational!K41,"Yes")+COUNTIF(RE!K41,"Yes")+COUNTIF(IT!K41,"Yes")+COUNTIF(Tutorial!K41,"Yes")+COUNTIF(Business!K41,"Yes")+COUNTIF(Engineering!K41,"Yes")+COUNTIF('Design and tech'!K41,"Yes")+COUNTIF('Health and Social'!K41,"Yes")+COUNTIF(OTHER!K41,"Yes")</f>
        <v>0</v>
      </c>
      <c r="AE41" s="41" t="s">
        <v>99</v>
      </c>
      <c r="AF41" s="43" t="s">
        <v>176</v>
      </c>
      <c r="AG41" s="41">
        <f>COUNTIF(Science!$E41:$K41,"Yes")</f>
        <v>0</v>
      </c>
      <c r="AH41" s="41" t="s">
        <v>100</v>
      </c>
      <c r="AI41" s="43" t="s">
        <v>176</v>
      </c>
      <c r="AJ41" s="41">
        <f>COUNTIF(MFL!$E41:$K41,"Yes")</f>
        <v>0</v>
      </c>
      <c r="AK41" s="41" t="s">
        <v>101</v>
      </c>
      <c r="AL41" s="43" t="s">
        <v>176</v>
      </c>
      <c r="AM41" s="41">
        <f>COUNTIF('Food tech'!$E41:$K41,"Yes")</f>
        <v>0</v>
      </c>
      <c r="AN41" s="41" t="s">
        <v>103</v>
      </c>
      <c r="AO41" s="43" t="s">
        <v>176</v>
      </c>
      <c r="AP41" s="41">
        <f>COUNTIF(Humanities!$E41:$K41,"Yes")</f>
        <v>0</v>
      </c>
      <c r="AQ41" s="41" t="s">
        <v>104</v>
      </c>
      <c r="AR41" s="43" t="s">
        <v>176</v>
      </c>
      <c r="AS41" s="41">
        <f>COUNTIF('Creative Arts'!$E41:$K41,"Yes")</f>
        <v>0</v>
      </c>
      <c r="AT41" s="41" t="s">
        <v>105</v>
      </c>
      <c r="AU41" s="43" t="s">
        <v>176</v>
      </c>
      <c r="AV41" s="41">
        <f>COUNTIF(PE!$E41:$K41,"Yes")</f>
        <v>0</v>
      </c>
      <c r="AW41" s="41" t="s">
        <v>106</v>
      </c>
      <c r="AX41" s="43" t="s">
        <v>176</v>
      </c>
      <c r="AY41" s="41">
        <f>COUNTIF(Vocational!$E41:$K41,"Yes")</f>
        <v>0</v>
      </c>
      <c r="AZ41" s="41" t="s">
        <v>107</v>
      </c>
      <c r="BA41" s="43" t="s">
        <v>176</v>
      </c>
      <c r="BB41" s="41">
        <f>COUNTIF(RE!$E41:$K41,"Yes")</f>
        <v>0</v>
      </c>
      <c r="BC41" s="41" t="s">
        <v>108</v>
      </c>
      <c r="BD41" s="43" t="s">
        <v>176</v>
      </c>
      <c r="BE41" s="41">
        <f>COUNTIF(IT!$E41:$K41,"Yes")</f>
        <v>0</v>
      </c>
      <c r="BF41" s="41" t="s">
        <v>109</v>
      </c>
      <c r="BG41" s="43" t="s">
        <v>176</v>
      </c>
      <c r="BH41" s="41">
        <f>COUNTIF(Tutorial!$E41:$K41,"Yes")</f>
        <v>0</v>
      </c>
      <c r="BI41" s="41" t="s">
        <v>110</v>
      </c>
      <c r="BJ41" s="43" t="s">
        <v>176</v>
      </c>
      <c r="BK41" s="41">
        <f>COUNTIF(Business!$E41:$K41,"Yes")</f>
        <v>0</v>
      </c>
      <c r="BL41" s="41" t="s">
        <v>111</v>
      </c>
      <c r="BM41" s="43" t="s">
        <v>176</v>
      </c>
      <c r="BN41" s="41">
        <f>COUNTIF(Engineering!$E41:$K41,"Yes")</f>
        <v>0</v>
      </c>
      <c r="BO41" s="41" t="s">
        <v>112</v>
      </c>
      <c r="BP41" s="43" t="s">
        <v>176</v>
      </c>
      <c r="BQ41" s="41">
        <f>COUNTIF('Design and tech'!$E41:$K41,"Yes")</f>
        <v>0</v>
      </c>
      <c r="BR41" s="41" t="s">
        <v>113</v>
      </c>
      <c r="BS41" s="43" t="s">
        <v>176</v>
      </c>
      <c r="BT41" s="41">
        <f>COUNTIF('Health and Social'!$E41:$K41,"Yes")</f>
        <v>0</v>
      </c>
      <c r="BU41" s="41" t="s">
        <v>114</v>
      </c>
      <c r="BV41" s="43" t="s">
        <v>176</v>
      </c>
      <c r="BW41" s="41">
        <f>COUNTIF(OTHER!$E41:$K41,"Yes")</f>
        <v>0</v>
      </c>
    </row>
    <row r="42" spans="1:75" x14ac:dyDescent="0.35">
      <c r="A42" s="41" t="s">
        <v>95</v>
      </c>
      <c r="B42" s="43" t="s">
        <v>177</v>
      </c>
      <c r="C42" s="41">
        <f>COUNTIF(Maths!$E42:$K42,"Yes")</f>
        <v>0</v>
      </c>
      <c r="D42" s="41" t="s">
        <v>96</v>
      </c>
      <c r="E42" s="43" t="s">
        <v>177</v>
      </c>
      <c r="F42" s="41">
        <f>COUNTIF(English!$E42:$K42,"Yes")</f>
        <v>0</v>
      </c>
      <c r="G42" s="41" t="s">
        <v>97</v>
      </c>
      <c r="H42" s="43" t="s">
        <v>177</v>
      </c>
      <c r="I42" s="41">
        <f>COUNTIF(PSHE!$E42:$K42,"Yes")</f>
        <v>0</v>
      </c>
      <c r="J42" s="41" t="s">
        <v>98</v>
      </c>
      <c r="K42" s="43" t="s">
        <v>177</v>
      </c>
      <c r="L42" s="41">
        <f>COUNTIF(Enrichment!$E42:$K42,"Yes")</f>
        <v>0</v>
      </c>
      <c r="M42" s="44" t="s">
        <v>154</v>
      </c>
      <c r="N42" s="46" t="s">
        <v>177</v>
      </c>
      <c r="O42" s="44">
        <f t="shared" si="0"/>
        <v>0</v>
      </c>
      <c r="P42" s="44">
        <f t="shared" si="1"/>
        <v>0</v>
      </c>
      <c r="Q42" s="49" t="s">
        <v>177</v>
      </c>
      <c r="R42" s="47">
        <f>COUNTIF(Maths!E42,"Yes")+COUNTIF(English!E42,"Yes")+COUNTIF(PSHE!E42,"Yes")+COUNTIF(Enrichment!E42,"Yes")+COUNTIF(Science!E42,"Yes")+COUNTIF(MFL!E42,"Yes")+COUNTIF('Food tech'!E42,"Yes")+COUNTIF(Humanities!E42,"Yes")+COUNTIF('Creative Arts'!E42,"Yes")+COUNTIF(PE!E42,"Yes")+COUNTIF(Vocational!E42,"Yes")+COUNTIF(RE!E42,"Yes")+COUNTIF(IT!E42,"Yes")+COUNTIF(Tutorial!E42,"Yes")+COUNTIF(Business!E42,"Yes")+COUNTIF(Engineering!E42,"Yes")+COUNTIF('Design and tech'!E42,"Yes")+COUNTIF('Health and Social'!E42,"Yes")+COUNTIF(OTHER!E42,"Yes")</f>
        <v>0</v>
      </c>
      <c r="S42" s="49" t="s">
        <v>177</v>
      </c>
      <c r="T42" s="47">
        <f>COUNTIF(Maths!F42,"Yes")+COUNTIF(English!F42,"Yes")+COUNTIF(PSHE!F42,"Yes")+COUNTIF(Enrichment!F42,"Yes")+COUNTIF(Science!F42,"Yes")+COUNTIF(MFL!F42,"Yes")+COUNTIF('Food tech'!F42,"Yes")+COUNTIF(Humanities!F42,"Yes")+COUNTIF('Creative Arts'!F42,"Yes")+COUNTIF(PE!F42,"Yes")+COUNTIF(Vocational!F42,"Yes")+COUNTIF(RE!F42,"Yes")+COUNTIF(IT!F42,"Yes")+COUNTIF(Tutorial!F42,"Yes")+COUNTIF(Business!F42,"Yes")+COUNTIF(Engineering!F42,"Yes")+COUNTIF('Design and tech'!F42,"Yes")+COUNTIF('Health and Social'!F42,"Yes")+COUNTIF(OTHER!F42,"Yes")</f>
        <v>0</v>
      </c>
      <c r="U42" s="49" t="s">
        <v>177</v>
      </c>
      <c r="V42" s="47">
        <f>COUNTIF(Maths!G42,"Yes")+COUNTIF(English!G42,"Yes")+COUNTIF(PSHE!G42,"Yes")+COUNTIF(Enrichment!G42,"Yes")+COUNTIF(Science!G42,"Yes")+COUNTIF(MFL!G42,"Yes")+COUNTIF('Food tech'!G42,"Yes")+COUNTIF(Humanities!G42,"Yes")+COUNTIF('Creative Arts'!G42,"Yes")+COUNTIF(PE!G42,"Yes")+COUNTIF(Vocational!G42,"Yes")+COUNTIF(RE!G42,"Yes")+COUNTIF(IT!G42,"Yes")+COUNTIF(Tutorial!G42,"Yes")+COUNTIF(Business!G42,"Yes")+COUNTIF(Engineering!G42,"Yes")+COUNTIF('Design and tech'!G42,"Yes")+COUNTIF('Health and Social'!G42,"Yes")+COUNTIF(OTHER!G42,"Yes")</f>
        <v>0</v>
      </c>
      <c r="W42" s="49" t="s">
        <v>177</v>
      </c>
      <c r="X42" s="47">
        <f>COUNTIF(Maths!H42,"Yes")+COUNTIF(English!H42,"Yes")+COUNTIF(PSHE!H42,"Yes")+COUNTIF(Enrichment!H42,"Yes")+COUNTIF(Science!H42,"Yes")+COUNTIF(MFL!H42,"Yes")+COUNTIF('Food tech'!H42,"Yes")+COUNTIF(Humanities!H42,"Yes")+COUNTIF('Creative Arts'!H42,"Yes")+COUNTIF(PE!H42,"Yes")+COUNTIF(Vocational!H42,"Yes")+COUNTIF(RE!H42,"Yes")+COUNTIF(IT!H42,"Yes")+COUNTIF(Tutorial!H42,"Yes")+COUNTIF(Business!H42,"Yes")+COUNTIF(Engineering!H42,"Yes")+COUNTIF('Design and tech'!H42,"Yes")+COUNTIF('Health and Social'!H42,"Yes")+COUNTIF(OTHER!H42,"Yes")</f>
        <v>0</v>
      </c>
      <c r="Y42" s="49" t="s">
        <v>177</v>
      </c>
      <c r="Z42" s="47">
        <f>COUNTIF(Maths!I42,"Yes")+COUNTIF(English!I42,"Yes")+COUNTIF(PSHE!I42,"Yes")+COUNTIF(Enrichment!I42,"Yes")+COUNTIF(Science!I42,"Yes")+COUNTIF(MFL!I42,"Yes")+COUNTIF('Food tech'!I42,"Yes")+COUNTIF(Humanities!I42,"Yes")+COUNTIF('Creative Arts'!I42,"Yes")+COUNTIF(PE!I42,"Yes")+COUNTIF(Vocational!I42,"Yes")+COUNTIF(RE!I42,"Yes")+COUNTIF(IT!I42,"Yes")+COUNTIF(Tutorial!I42,"Yes")+COUNTIF(Business!I42,"Yes")+COUNTIF(Engineering!I42,"Yes")+COUNTIF('Design and tech'!I42,"Yes")+COUNTIF('Health and Social'!I42,"Yes")+COUNTIF(OTHER!I42,"Yes")</f>
        <v>0</v>
      </c>
      <c r="AA42" s="49" t="s">
        <v>177</v>
      </c>
      <c r="AB42" s="47">
        <f>COUNTIF(Maths!J42,"Yes")+COUNTIF(English!J42,"Yes")+COUNTIF(PSHE!J42,"Yes")+COUNTIF(Enrichment!J42,"Yes")+COUNTIF(Science!J42,"Yes")+COUNTIF(MFL!J42,"Yes")+COUNTIF('Food tech'!J42,"Yes")+COUNTIF(Humanities!J42,"Yes")+COUNTIF('Creative Arts'!J42,"Yes")+COUNTIF(PE!J42,"Yes")+COUNTIF(Vocational!J42,"Yes")+COUNTIF(RE!J42,"Yes")+COUNTIF(IT!J42,"Yes")+COUNTIF(Tutorial!J42,"Yes")+COUNTIF(Business!J42,"Yes")+COUNTIF(Engineering!J42,"Yes")+COUNTIF('Design and tech'!J42,"Yes")+COUNTIF('Health and Social'!J42,"Yes")+COUNTIF(OTHER!J42,"Yes")</f>
        <v>0</v>
      </c>
      <c r="AC42" s="49" t="s">
        <v>177</v>
      </c>
      <c r="AD42" s="47">
        <f>COUNTIF(Maths!K42,"Yes")+COUNTIF(English!K42,"Yes")+COUNTIF(PSHE!K42,"Yes")+COUNTIF(Enrichment!K42,"Yes")+COUNTIF(Science!K42,"Yes")+COUNTIF(MFL!K42,"Yes")+COUNTIF('Food tech'!K42,"Yes")+COUNTIF(Humanities!K42,"Yes")+COUNTIF('Creative Arts'!K42,"Yes")+COUNTIF(PE!K42,"Yes")+COUNTIF(Vocational!K42,"Yes")+COUNTIF(RE!K42,"Yes")+COUNTIF(IT!K42,"Yes")+COUNTIF(Tutorial!K42,"Yes")+COUNTIF(Business!K42,"Yes")+COUNTIF(Engineering!K42,"Yes")+COUNTIF('Design and tech'!K42,"Yes")+COUNTIF('Health and Social'!K42,"Yes")+COUNTIF(OTHER!K42,"Yes")</f>
        <v>0</v>
      </c>
      <c r="AE42" s="41" t="s">
        <v>99</v>
      </c>
      <c r="AF42" s="43" t="s">
        <v>177</v>
      </c>
      <c r="AG42" s="41">
        <f>COUNTIF(Science!$E42:$K42,"Yes")</f>
        <v>0</v>
      </c>
      <c r="AH42" s="41" t="s">
        <v>100</v>
      </c>
      <c r="AI42" s="43" t="s">
        <v>177</v>
      </c>
      <c r="AJ42" s="41">
        <f>COUNTIF(MFL!$E42:$K42,"Yes")</f>
        <v>0</v>
      </c>
      <c r="AK42" s="41" t="s">
        <v>101</v>
      </c>
      <c r="AL42" s="43" t="s">
        <v>177</v>
      </c>
      <c r="AM42" s="41">
        <f>COUNTIF('Food tech'!$E42:$K42,"Yes")</f>
        <v>0</v>
      </c>
      <c r="AN42" s="41" t="s">
        <v>103</v>
      </c>
      <c r="AO42" s="43" t="s">
        <v>177</v>
      </c>
      <c r="AP42" s="41">
        <f>COUNTIF(Humanities!$E42:$K42,"Yes")</f>
        <v>0</v>
      </c>
      <c r="AQ42" s="41" t="s">
        <v>104</v>
      </c>
      <c r="AR42" s="43" t="s">
        <v>177</v>
      </c>
      <c r="AS42" s="41">
        <f>COUNTIF('Creative Arts'!$E42:$K42,"Yes")</f>
        <v>0</v>
      </c>
      <c r="AT42" s="41" t="s">
        <v>105</v>
      </c>
      <c r="AU42" s="43" t="s">
        <v>177</v>
      </c>
      <c r="AV42" s="41">
        <f>COUNTIF(PE!$E42:$K42,"Yes")</f>
        <v>0</v>
      </c>
      <c r="AW42" s="41" t="s">
        <v>106</v>
      </c>
      <c r="AX42" s="43" t="s">
        <v>177</v>
      </c>
      <c r="AY42" s="41">
        <f>COUNTIF(Vocational!$E42:$K42,"Yes")</f>
        <v>0</v>
      </c>
      <c r="AZ42" s="41" t="s">
        <v>107</v>
      </c>
      <c r="BA42" s="43" t="s">
        <v>177</v>
      </c>
      <c r="BB42" s="41">
        <f>COUNTIF(RE!$E42:$K42,"Yes")</f>
        <v>0</v>
      </c>
      <c r="BC42" s="41" t="s">
        <v>108</v>
      </c>
      <c r="BD42" s="43" t="s">
        <v>177</v>
      </c>
      <c r="BE42" s="41">
        <f>COUNTIF(IT!$E42:$K42,"Yes")</f>
        <v>0</v>
      </c>
      <c r="BF42" s="41" t="s">
        <v>109</v>
      </c>
      <c r="BG42" s="43" t="s">
        <v>177</v>
      </c>
      <c r="BH42" s="41">
        <f>COUNTIF(Tutorial!$E42:$K42,"Yes")</f>
        <v>0</v>
      </c>
      <c r="BI42" s="41" t="s">
        <v>110</v>
      </c>
      <c r="BJ42" s="43" t="s">
        <v>177</v>
      </c>
      <c r="BK42" s="41">
        <f>COUNTIF(Business!$E42:$K42,"Yes")</f>
        <v>0</v>
      </c>
      <c r="BL42" s="41" t="s">
        <v>111</v>
      </c>
      <c r="BM42" s="43" t="s">
        <v>177</v>
      </c>
      <c r="BN42" s="41">
        <f>COUNTIF(Engineering!$E42:$K42,"Yes")</f>
        <v>0</v>
      </c>
      <c r="BO42" s="41" t="s">
        <v>112</v>
      </c>
      <c r="BP42" s="43" t="s">
        <v>177</v>
      </c>
      <c r="BQ42" s="41">
        <f>COUNTIF('Design and tech'!$E42:$K42,"Yes")</f>
        <v>0</v>
      </c>
      <c r="BR42" s="41" t="s">
        <v>113</v>
      </c>
      <c r="BS42" s="43" t="s">
        <v>177</v>
      </c>
      <c r="BT42" s="41">
        <f>COUNTIF('Health and Social'!$E42:$K42,"Yes")</f>
        <v>0</v>
      </c>
      <c r="BU42" s="41" t="s">
        <v>114</v>
      </c>
      <c r="BV42" s="43" t="s">
        <v>177</v>
      </c>
      <c r="BW42" s="41">
        <f>COUNTIF(OTHER!$E42:$K42,"Yes")</f>
        <v>0</v>
      </c>
    </row>
    <row r="43" spans="1:75" x14ac:dyDescent="0.35">
      <c r="A43" s="41" t="s">
        <v>95</v>
      </c>
      <c r="B43" s="43" t="s">
        <v>178</v>
      </c>
      <c r="C43" s="41">
        <f>COUNTIF(Maths!$E43:$K43,"Yes")</f>
        <v>0</v>
      </c>
      <c r="D43" s="41" t="s">
        <v>96</v>
      </c>
      <c r="E43" s="43" t="s">
        <v>178</v>
      </c>
      <c r="F43" s="41">
        <f>COUNTIF(English!$E43:$K43,"Yes")</f>
        <v>0</v>
      </c>
      <c r="G43" s="41" t="s">
        <v>97</v>
      </c>
      <c r="H43" s="43" t="s">
        <v>178</v>
      </c>
      <c r="I43" s="41">
        <f>COUNTIF(PSHE!$E43:$K43,"Yes")</f>
        <v>0</v>
      </c>
      <c r="J43" s="41" t="s">
        <v>98</v>
      </c>
      <c r="K43" s="43" t="s">
        <v>178</v>
      </c>
      <c r="L43" s="41">
        <f>COUNTIF(Enrichment!$E43:$K43,"Yes")</f>
        <v>0</v>
      </c>
      <c r="M43" s="44" t="s">
        <v>154</v>
      </c>
      <c r="N43" s="46" t="s">
        <v>178</v>
      </c>
      <c r="O43" s="44">
        <f t="shared" si="0"/>
        <v>0</v>
      </c>
      <c r="P43" s="44">
        <f t="shared" si="1"/>
        <v>0</v>
      </c>
      <c r="Q43" s="49" t="s">
        <v>178</v>
      </c>
      <c r="R43" s="47">
        <f>COUNTIF(Maths!E43,"Yes")+COUNTIF(English!E43,"Yes")+COUNTIF(PSHE!E43,"Yes")+COUNTIF(Enrichment!E43,"Yes")+COUNTIF(Science!E43,"Yes")+COUNTIF(MFL!E43,"Yes")+COUNTIF('Food tech'!E43,"Yes")+COUNTIF(Humanities!E43,"Yes")+COUNTIF('Creative Arts'!E43,"Yes")+COUNTIF(PE!E43,"Yes")+COUNTIF(Vocational!E43,"Yes")+COUNTIF(RE!E43,"Yes")+COUNTIF(IT!E43,"Yes")+COUNTIF(Tutorial!E43,"Yes")+COUNTIF(Business!E43,"Yes")+COUNTIF(Engineering!E43,"Yes")+COUNTIF('Design and tech'!E43,"Yes")+COUNTIF('Health and Social'!E43,"Yes")+COUNTIF(OTHER!E43,"Yes")</f>
        <v>0</v>
      </c>
      <c r="S43" s="49" t="s">
        <v>178</v>
      </c>
      <c r="T43" s="47">
        <f>COUNTIF(Maths!F43,"Yes")+COUNTIF(English!F43,"Yes")+COUNTIF(PSHE!F43,"Yes")+COUNTIF(Enrichment!F43,"Yes")+COUNTIF(Science!F43,"Yes")+COUNTIF(MFL!F43,"Yes")+COUNTIF('Food tech'!F43,"Yes")+COUNTIF(Humanities!F43,"Yes")+COUNTIF('Creative Arts'!F43,"Yes")+COUNTIF(PE!F43,"Yes")+COUNTIF(Vocational!F43,"Yes")+COUNTIF(RE!F43,"Yes")+COUNTIF(IT!F43,"Yes")+COUNTIF(Tutorial!F43,"Yes")+COUNTIF(Business!F43,"Yes")+COUNTIF(Engineering!F43,"Yes")+COUNTIF('Design and tech'!F43,"Yes")+COUNTIF('Health and Social'!F43,"Yes")+COUNTIF(OTHER!F43,"Yes")</f>
        <v>0</v>
      </c>
      <c r="U43" s="49" t="s">
        <v>178</v>
      </c>
      <c r="V43" s="47">
        <f>COUNTIF(Maths!G43,"Yes")+COUNTIF(English!G43,"Yes")+COUNTIF(PSHE!G43,"Yes")+COUNTIF(Enrichment!G43,"Yes")+COUNTIF(Science!G43,"Yes")+COUNTIF(MFL!G43,"Yes")+COUNTIF('Food tech'!G43,"Yes")+COUNTIF(Humanities!G43,"Yes")+COUNTIF('Creative Arts'!G43,"Yes")+COUNTIF(PE!G43,"Yes")+COUNTIF(Vocational!G43,"Yes")+COUNTIF(RE!G43,"Yes")+COUNTIF(IT!G43,"Yes")+COUNTIF(Tutorial!G43,"Yes")+COUNTIF(Business!G43,"Yes")+COUNTIF(Engineering!G43,"Yes")+COUNTIF('Design and tech'!G43,"Yes")+COUNTIF('Health and Social'!G43,"Yes")+COUNTIF(OTHER!G43,"Yes")</f>
        <v>0</v>
      </c>
      <c r="W43" s="49" t="s">
        <v>178</v>
      </c>
      <c r="X43" s="47">
        <f>COUNTIF(Maths!H43,"Yes")+COUNTIF(English!H43,"Yes")+COUNTIF(PSHE!H43,"Yes")+COUNTIF(Enrichment!H43,"Yes")+COUNTIF(Science!H43,"Yes")+COUNTIF(MFL!H43,"Yes")+COUNTIF('Food tech'!H43,"Yes")+COUNTIF(Humanities!H43,"Yes")+COUNTIF('Creative Arts'!H43,"Yes")+COUNTIF(PE!H43,"Yes")+COUNTIF(Vocational!H43,"Yes")+COUNTIF(RE!H43,"Yes")+COUNTIF(IT!H43,"Yes")+COUNTIF(Tutorial!H43,"Yes")+COUNTIF(Business!H43,"Yes")+COUNTIF(Engineering!H43,"Yes")+COUNTIF('Design and tech'!H43,"Yes")+COUNTIF('Health and Social'!H43,"Yes")+COUNTIF(OTHER!H43,"Yes")</f>
        <v>0</v>
      </c>
      <c r="Y43" s="49" t="s">
        <v>178</v>
      </c>
      <c r="Z43" s="47">
        <f>COUNTIF(Maths!I43,"Yes")+COUNTIF(English!I43,"Yes")+COUNTIF(PSHE!I43,"Yes")+COUNTIF(Enrichment!I43,"Yes")+COUNTIF(Science!I43,"Yes")+COUNTIF(MFL!I43,"Yes")+COUNTIF('Food tech'!I43,"Yes")+COUNTIF(Humanities!I43,"Yes")+COUNTIF('Creative Arts'!I43,"Yes")+COUNTIF(PE!I43,"Yes")+COUNTIF(Vocational!I43,"Yes")+COUNTIF(RE!I43,"Yes")+COUNTIF(IT!I43,"Yes")+COUNTIF(Tutorial!I43,"Yes")+COUNTIF(Business!I43,"Yes")+COUNTIF(Engineering!I43,"Yes")+COUNTIF('Design and tech'!I43,"Yes")+COUNTIF('Health and Social'!I43,"Yes")+COUNTIF(OTHER!I43,"Yes")</f>
        <v>0</v>
      </c>
      <c r="AA43" s="49" t="s">
        <v>178</v>
      </c>
      <c r="AB43" s="47">
        <f>COUNTIF(Maths!J43,"Yes")+COUNTIF(English!J43,"Yes")+COUNTIF(PSHE!J43,"Yes")+COUNTIF(Enrichment!J43,"Yes")+COUNTIF(Science!J43,"Yes")+COUNTIF(MFL!J43,"Yes")+COUNTIF('Food tech'!J43,"Yes")+COUNTIF(Humanities!J43,"Yes")+COUNTIF('Creative Arts'!J43,"Yes")+COUNTIF(PE!J43,"Yes")+COUNTIF(Vocational!J43,"Yes")+COUNTIF(RE!J43,"Yes")+COUNTIF(IT!J43,"Yes")+COUNTIF(Tutorial!J43,"Yes")+COUNTIF(Business!J43,"Yes")+COUNTIF(Engineering!J43,"Yes")+COUNTIF('Design and tech'!J43,"Yes")+COUNTIF('Health and Social'!J43,"Yes")+COUNTIF(OTHER!J43,"Yes")</f>
        <v>0</v>
      </c>
      <c r="AC43" s="49" t="s">
        <v>178</v>
      </c>
      <c r="AD43" s="47">
        <f>COUNTIF(Maths!K43,"Yes")+COUNTIF(English!K43,"Yes")+COUNTIF(PSHE!K43,"Yes")+COUNTIF(Enrichment!K43,"Yes")+COUNTIF(Science!K43,"Yes")+COUNTIF(MFL!K43,"Yes")+COUNTIF('Food tech'!K43,"Yes")+COUNTIF(Humanities!K43,"Yes")+COUNTIF('Creative Arts'!K43,"Yes")+COUNTIF(PE!K43,"Yes")+COUNTIF(Vocational!K43,"Yes")+COUNTIF(RE!K43,"Yes")+COUNTIF(IT!K43,"Yes")+COUNTIF(Tutorial!K43,"Yes")+COUNTIF(Business!K43,"Yes")+COUNTIF(Engineering!K43,"Yes")+COUNTIF('Design and tech'!K43,"Yes")+COUNTIF('Health and Social'!K43,"Yes")+COUNTIF(OTHER!K43,"Yes")</f>
        <v>0</v>
      </c>
      <c r="AE43" s="41" t="s">
        <v>99</v>
      </c>
      <c r="AF43" s="43" t="s">
        <v>178</v>
      </c>
      <c r="AG43" s="41">
        <f>COUNTIF(Science!$E43:$K43,"Yes")</f>
        <v>0</v>
      </c>
      <c r="AH43" s="41" t="s">
        <v>100</v>
      </c>
      <c r="AI43" s="43" t="s">
        <v>178</v>
      </c>
      <c r="AJ43" s="41">
        <f>COUNTIF(MFL!$E43:$K43,"Yes")</f>
        <v>0</v>
      </c>
      <c r="AK43" s="41" t="s">
        <v>101</v>
      </c>
      <c r="AL43" s="43" t="s">
        <v>178</v>
      </c>
      <c r="AM43" s="41">
        <f>COUNTIF('Food tech'!$E43:$K43,"Yes")</f>
        <v>0</v>
      </c>
      <c r="AN43" s="41" t="s">
        <v>103</v>
      </c>
      <c r="AO43" s="43" t="s">
        <v>178</v>
      </c>
      <c r="AP43" s="41">
        <f>COUNTIF(Humanities!$E43:$K43,"Yes")</f>
        <v>0</v>
      </c>
      <c r="AQ43" s="41" t="s">
        <v>104</v>
      </c>
      <c r="AR43" s="43" t="s">
        <v>178</v>
      </c>
      <c r="AS43" s="41">
        <f>COUNTIF('Creative Arts'!$E43:$K43,"Yes")</f>
        <v>0</v>
      </c>
      <c r="AT43" s="41" t="s">
        <v>105</v>
      </c>
      <c r="AU43" s="43" t="s">
        <v>178</v>
      </c>
      <c r="AV43" s="41">
        <f>COUNTIF(PE!$E43:$K43,"Yes")</f>
        <v>0</v>
      </c>
      <c r="AW43" s="41" t="s">
        <v>106</v>
      </c>
      <c r="AX43" s="43" t="s">
        <v>178</v>
      </c>
      <c r="AY43" s="41">
        <f>COUNTIF(Vocational!$E43:$K43,"Yes")</f>
        <v>0</v>
      </c>
      <c r="AZ43" s="41" t="s">
        <v>107</v>
      </c>
      <c r="BA43" s="43" t="s">
        <v>178</v>
      </c>
      <c r="BB43" s="41">
        <f>COUNTIF(RE!$E43:$K43,"Yes")</f>
        <v>0</v>
      </c>
      <c r="BC43" s="41" t="s">
        <v>108</v>
      </c>
      <c r="BD43" s="43" t="s">
        <v>178</v>
      </c>
      <c r="BE43" s="41">
        <f>COUNTIF(IT!$E43:$K43,"Yes")</f>
        <v>0</v>
      </c>
      <c r="BF43" s="41" t="s">
        <v>109</v>
      </c>
      <c r="BG43" s="43" t="s">
        <v>178</v>
      </c>
      <c r="BH43" s="41">
        <f>COUNTIF(Tutorial!$E43:$K43,"Yes")</f>
        <v>0</v>
      </c>
      <c r="BI43" s="41" t="s">
        <v>110</v>
      </c>
      <c r="BJ43" s="43" t="s">
        <v>178</v>
      </c>
      <c r="BK43" s="41">
        <f>COUNTIF(Business!$E43:$K43,"Yes")</f>
        <v>0</v>
      </c>
      <c r="BL43" s="41" t="s">
        <v>111</v>
      </c>
      <c r="BM43" s="43" t="s">
        <v>178</v>
      </c>
      <c r="BN43" s="41">
        <f>COUNTIF(Engineering!$E43:$K43,"Yes")</f>
        <v>0</v>
      </c>
      <c r="BO43" s="41" t="s">
        <v>112</v>
      </c>
      <c r="BP43" s="43" t="s">
        <v>178</v>
      </c>
      <c r="BQ43" s="41">
        <f>COUNTIF('Design and tech'!$E43:$K43,"Yes")</f>
        <v>0</v>
      </c>
      <c r="BR43" s="41" t="s">
        <v>113</v>
      </c>
      <c r="BS43" s="43" t="s">
        <v>178</v>
      </c>
      <c r="BT43" s="41">
        <f>COUNTIF('Health and Social'!$E43:$K43,"Yes")</f>
        <v>0</v>
      </c>
      <c r="BU43" s="41" t="s">
        <v>114</v>
      </c>
      <c r="BV43" s="43" t="s">
        <v>178</v>
      </c>
      <c r="BW43" s="41">
        <f>COUNTIF(OTHER!$E43:$K43,"Yes")</f>
        <v>0</v>
      </c>
    </row>
  </sheetData>
  <sheetProtection algorithmName="SHA-512" hashValue="gjQ4X8nM8l0168bDV8g6Y7EjcAx+PhpD/4kDMYYbHQZ7uC9ix55N7P9OQ/jHUiSwK17RRbHKu9J0Y1L9lbivMw==" saltValue="gnppBSUGfEcQage5+4HWr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4C50-0F7E-46B7-A3EE-3C085C9B9103}">
  <dimension ref="A1:Q43"/>
  <sheetViews>
    <sheetView topLeftCell="A32" zoomScale="80" zoomScaleNormal="80" workbookViewId="0">
      <selection activeCell="E32" sqref="E32"/>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61</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2:A7"/>
    <mergeCell ref="B2:B4"/>
    <mergeCell ref="B5:B7"/>
    <mergeCell ref="A8:A29"/>
    <mergeCell ref="B8:B10"/>
    <mergeCell ref="B11:B13"/>
    <mergeCell ref="B15:B16"/>
    <mergeCell ref="B17:B18"/>
    <mergeCell ref="B19:B20"/>
    <mergeCell ref="B21:B23"/>
    <mergeCell ref="B24:B25"/>
    <mergeCell ref="B26:B27"/>
    <mergeCell ref="B28:B29"/>
    <mergeCell ref="A30:A43"/>
    <mergeCell ref="B30:B34"/>
    <mergeCell ref="B35:B37"/>
    <mergeCell ref="B38:B40"/>
    <mergeCell ref="B41:B4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A4FCFD3-3DA5-4DEA-93D9-385D6F46DB84}">
          <x14:formula1>
            <xm:f>Sheet1!$B$1:$B$2</xm:f>
          </x14:formula1>
          <xm:sqref>M2:M43</xm:sqref>
        </x14:dataValidation>
        <x14:dataValidation type="list" allowBlank="1" showInputMessage="1" showErrorMessage="1" xr:uid="{77A36F17-D153-493A-A170-0E4AAC2CF740}">
          <x14:formula1>
            <xm:f>Sheet1!$A$1:$A$3</xm:f>
          </x14:formula1>
          <xm:sqref>E2:L43 N2:P43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E46A-689E-45BC-8399-4DEE33E35ABE}">
  <sheetPr>
    <pageSetUpPr fitToPage="1"/>
  </sheetPr>
  <dimension ref="A1:Q43"/>
  <sheetViews>
    <sheetView topLeftCell="A31" zoomScale="80" zoomScaleNormal="80" workbookViewId="0">
      <selection activeCell="D32" sqref="D32"/>
    </sheetView>
  </sheetViews>
  <sheetFormatPr defaultRowHeight="15" customHeight="1" x14ac:dyDescent="0.35"/>
  <cols>
    <col min="1" max="1" width="21.81640625" customWidth="1"/>
    <col min="2" max="2" width="53.54296875" customWidth="1"/>
    <col min="3" max="3" width="5.54296875" customWidth="1"/>
    <col min="4" max="4" width="69.81640625" customWidth="1"/>
    <col min="12" max="12" width="15.81640625" customWidth="1"/>
    <col min="13" max="14" width="11.54296875" customWidth="1"/>
    <col min="15" max="15" width="15.453125" customWidth="1"/>
  </cols>
  <sheetData>
    <row r="1" spans="1:17" ht="267" x14ac:dyDescent="0.35">
      <c r="A1" s="6"/>
      <c r="B1" s="22" t="s">
        <v>0</v>
      </c>
      <c r="C1" s="35" t="s">
        <v>78</v>
      </c>
      <c r="D1" s="18" t="s">
        <v>2</v>
      </c>
      <c r="E1" s="51" t="s">
        <v>3</v>
      </c>
      <c r="F1" s="51" t="s">
        <v>4</v>
      </c>
      <c r="G1" s="51" t="s">
        <v>5</v>
      </c>
      <c r="H1" s="51" t="s">
        <v>6</v>
      </c>
      <c r="I1" s="51" t="s">
        <v>7</v>
      </c>
      <c r="J1" s="51" t="s">
        <v>8</v>
      </c>
      <c r="K1" s="52" t="s">
        <v>9</v>
      </c>
      <c r="L1" s="19" t="s">
        <v>10</v>
      </c>
      <c r="M1" s="54" t="s">
        <v>79</v>
      </c>
      <c r="N1" s="19" t="s">
        <v>12</v>
      </c>
      <c r="O1" s="20" t="s">
        <v>13</v>
      </c>
      <c r="P1" s="54" t="s">
        <v>80</v>
      </c>
      <c r="Q1" s="54" t="s">
        <v>15</v>
      </c>
    </row>
    <row r="2" spans="1:17" ht="43.5" x14ac:dyDescent="0.35">
      <c r="A2" s="78" t="s">
        <v>16</v>
      </c>
      <c r="B2" s="81" t="s">
        <v>17</v>
      </c>
      <c r="C2" s="36" t="s">
        <v>18</v>
      </c>
      <c r="D2" s="2" t="s">
        <v>19</v>
      </c>
      <c r="E2" s="3"/>
      <c r="F2" s="3"/>
      <c r="G2" s="3"/>
      <c r="H2" s="3"/>
      <c r="I2" s="3"/>
      <c r="J2" s="3"/>
      <c r="K2" s="3"/>
      <c r="L2" s="3"/>
      <c r="M2" s="4"/>
      <c r="N2" s="3"/>
      <c r="O2" s="3"/>
      <c r="P2" s="3"/>
      <c r="Q2" s="4"/>
    </row>
    <row r="3" spans="1:17" ht="29" x14ac:dyDescent="0.35">
      <c r="A3" s="78"/>
      <c r="B3" s="82"/>
      <c r="C3" s="36" t="s">
        <v>18</v>
      </c>
      <c r="D3" s="2" t="s">
        <v>20</v>
      </c>
      <c r="E3" s="3"/>
      <c r="F3" s="3"/>
      <c r="G3" s="3"/>
      <c r="H3" s="3"/>
      <c r="I3" s="3"/>
      <c r="J3" s="3"/>
      <c r="K3" s="3"/>
      <c r="L3" s="3"/>
      <c r="M3" s="4"/>
      <c r="N3" s="3"/>
      <c r="O3" s="3"/>
      <c r="P3" s="3"/>
      <c r="Q3" s="4"/>
    </row>
    <row r="4" spans="1:17" ht="29" x14ac:dyDescent="0.35">
      <c r="A4" s="78"/>
      <c r="B4" s="83"/>
      <c r="C4" s="36" t="s">
        <v>18</v>
      </c>
      <c r="D4" s="2" t="s">
        <v>21</v>
      </c>
      <c r="E4" s="3"/>
      <c r="F4" s="3"/>
      <c r="G4" s="3"/>
      <c r="H4" s="3"/>
      <c r="I4" s="3"/>
      <c r="J4" s="3"/>
      <c r="K4" s="3"/>
      <c r="L4" s="3"/>
      <c r="M4" s="4"/>
      <c r="N4" s="3"/>
      <c r="O4" s="3"/>
      <c r="P4" s="3"/>
      <c r="Q4" s="4"/>
    </row>
    <row r="5" spans="1:17" ht="29" x14ac:dyDescent="0.35">
      <c r="A5" s="78"/>
      <c r="B5" s="81" t="s">
        <v>17</v>
      </c>
      <c r="C5" s="36" t="s">
        <v>18</v>
      </c>
      <c r="D5" s="2" t="s">
        <v>22</v>
      </c>
      <c r="E5" s="3"/>
      <c r="F5" s="3"/>
      <c r="G5" s="3"/>
      <c r="H5" s="3"/>
      <c r="I5" s="3"/>
      <c r="J5" s="3"/>
      <c r="K5" s="3"/>
      <c r="L5" s="3"/>
      <c r="M5" s="4"/>
      <c r="N5" s="3"/>
      <c r="O5" s="3"/>
      <c r="P5" s="3"/>
      <c r="Q5" s="4"/>
    </row>
    <row r="6" spans="1:17" ht="29" x14ac:dyDescent="0.35">
      <c r="A6" s="78"/>
      <c r="B6" s="82"/>
      <c r="C6" s="36" t="s">
        <v>18</v>
      </c>
      <c r="D6" s="2" t="s">
        <v>23</v>
      </c>
      <c r="E6" s="3"/>
      <c r="F6" s="3"/>
      <c r="G6" s="3"/>
      <c r="H6" s="3"/>
      <c r="I6" s="3"/>
      <c r="J6" s="3"/>
      <c r="K6" s="3"/>
      <c r="L6" s="3"/>
      <c r="M6" s="4"/>
      <c r="N6" s="3"/>
      <c r="O6" s="3"/>
      <c r="P6" s="3"/>
      <c r="Q6" s="4"/>
    </row>
    <row r="7" spans="1:17" ht="29" x14ac:dyDescent="0.35">
      <c r="A7" s="78"/>
      <c r="B7" s="83"/>
      <c r="C7" s="36" t="s">
        <v>18</v>
      </c>
      <c r="D7" s="2" t="s">
        <v>24</v>
      </c>
      <c r="E7" s="3"/>
      <c r="F7" s="3"/>
      <c r="G7" s="3"/>
      <c r="H7" s="3"/>
      <c r="I7" s="3"/>
      <c r="J7" s="3"/>
      <c r="K7" s="3"/>
      <c r="L7" s="3"/>
      <c r="M7" s="4"/>
      <c r="N7" s="3"/>
      <c r="O7" s="3"/>
      <c r="P7" s="3"/>
      <c r="Q7" s="4"/>
    </row>
    <row r="8" spans="1:17" ht="29" x14ac:dyDescent="0.35">
      <c r="A8" s="79" t="s">
        <v>25</v>
      </c>
      <c r="B8" s="81" t="s">
        <v>77</v>
      </c>
      <c r="C8" s="36" t="s">
        <v>18</v>
      </c>
      <c r="D8" s="2" t="s">
        <v>27</v>
      </c>
      <c r="E8" s="3"/>
      <c r="F8" s="3"/>
      <c r="G8" s="3"/>
      <c r="H8" s="3"/>
      <c r="I8" s="3"/>
      <c r="J8" s="3"/>
      <c r="K8" s="3"/>
      <c r="L8" s="3"/>
      <c r="M8" s="4"/>
      <c r="N8" s="3"/>
      <c r="O8" s="3"/>
      <c r="P8" s="3"/>
      <c r="Q8" s="4"/>
    </row>
    <row r="9" spans="1:17" ht="29" x14ac:dyDescent="0.35">
      <c r="A9" s="79"/>
      <c r="B9" s="82"/>
      <c r="C9" s="36" t="s">
        <v>18</v>
      </c>
      <c r="D9" s="2" t="s">
        <v>28</v>
      </c>
      <c r="E9" s="3"/>
      <c r="F9" s="3"/>
      <c r="G9" s="3"/>
      <c r="H9" s="3"/>
      <c r="I9" s="3"/>
      <c r="J9" s="3"/>
      <c r="K9" s="3"/>
      <c r="L9" s="3"/>
      <c r="M9" s="4"/>
      <c r="N9" s="3"/>
      <c r="O9" s="3"/>
      <c r="P9" s="3"/>
      <c r="Q9" s="4"/>
    </row>
    <row r="10" spans="1:17" ht="29" x14ac:dyDescent="0.35">
      <c r="A10" s="79"/>
      <c r="B10" s="83"/>
      <c r="C10" s="36" t="s">
        <v>18</v>
      </c>
      <c r="D10" s="2" t="s">
        <v>29</v>
      </c>
      <c r="E10" s="3"/>
      <c r="F10" s="3"/>
      <c r="G10" s="3"/>
      <c r="H10" s="3"/>
      <c r="I10" s="3"/>
      <c r="J10" s="3"/>
      <c r="K10" s="3"/>
      <c r="L10" s="3"/>
      <c r="M10" s="4"/>
      <c r="N10" s="3"/>
      <c r="O10" s="3"/>
      <c r="P10" s="3"/>
      <c r="Q10" s="4"/>
    </row>
    <row r="11" spans="1:17" ht="29" x14ac:dyDescent="0.35">
      <c r="A11" s="79"/>
      <c r="B11" s="81" t="s">
        <v>30</v>
      </c>
      <c r="C11" s="36" t="s">
        <v>18</v>
      </c>
      <c r="D11" s="2" t="s">
        <v>31</v>
      </c>
      <c r="E11" s="3"/>
      <c r="F11" s="3"/>
      <c r="G11" s="3"/>
      <c r="H11" s="3"/>
      <c r="I11" s="3"/>
      <c r="J11" s="3"/>
      <c r="K11" s="3"/>
      <c r="L11" s="3"/>
      <c r="M11" s="4"/>
      <c r="N11" s="3"/>
      <c r="O11" s="3"/>
      <c r="P11" s="3"/>
      <c r="Q11" s="4"/>
    </row>
    <row r="12" spans="1:17" ht="29" x14ac:dyDescent="0.35">
      <c r="A12" s="79"/>
      <c r="B12" s="82"/>
      <c r="C12" s="36" t="s">
        <v>18</v>
      </c>
      <c r="D12" s="2" t="s">
        <v>32</v>
      </c>
      <c r="E12" s="3"/>
      <c r="F12" s="3"/>
      <c r="G12" s="3"/>
      <c r="H12" s="3"/>
      <c r="I12" s="3"/>
      <c r="J12" s="3"/>
      <c r="K12" s="3"/>
      <c r="L12" s="3"/>
      <c r="M12" s="4"/>
      <c r="N12" s="3"/>
      <c r="O12" s="3"/>
      <c r="P12" s="3"/>
      <c r="Q12" s="4"/>
    </row>
    <row r="13" spans="1:17" ht="29" x14ac:dyDescent="0.35">
      <c r="A13" s="79"/>
      <c r="B13" s="83"/>
      <c r="C13" s="36" t="s">
        <v>18</v>
      </c>
      <c r="D13" s="2" t="s">
        <v>33</v>
      </c>
      <c r="E13" s="3"/>
      <c r="F13" s="3"/>
      <c r="G13" s="3"/>
      <c r="H13" s="3"/>
      <c r="I13" s="3"/>
      <c r="J13" s="3"/>
      <c r="K13" s="3"/>
      <c r="L13" s="3"/>
      <c r="M13" s="4"/>
      <c r="N13" s="3"/>
      <c r="O13" s="3"/>
      <c r="P13" s="3"/>
      <c r="Q13" s="4"/>
    </row>
    <row r="14" spans="1:17" ht="29" x14ac:dyDescent="0.35">
      <c r="A14" s="79"/>
      <c r="B14" s="5" t="s">
        <v>34</v>
      </c>
      <c r="C14" s="36" t="s">
        <v>18</v>
      </c>
      <c r="D14" s="2" t="s">
        <v>35</v>
      </c>
      <c r="E14" s="3"/>
      <c r="F14" s="3"/>
      <c r="G14" s="3"/>
      <c r="H14" s="3"/>
      <c r="I14" s="3"/>
      <c r="J14" s="3"/>
      <c r="K14" s="3"/>
      <c r="L14" s="3"/>
      <c r="M14" s="4"/>
      <c r="N14" s="3"/>
      <c r="O14" s="3"/>
      <c r="P14" s="3"/>
      <c r="Q14" s="4"/>
    </row>
    <row r="15" spans="1:17" ht="43.5" x14ac:dyDescent="0.35">
      <c r="A15" s="79"/>
      <c r="B15" s="84" t="s">
        <v>36</v>
      </c>
      <c r="C15" s="37"/>
      <c r="D15" s="3" t="s">
        <v>37</v>
      </c>
      <c r="E15" s="3"/>
      <c r="F15" s="3"/>
      <c r="G15" s="3"/>
      <c r="H15" s="3"/>
      <c r="I15" s="3"/>
      <c r="J15" s="3"/>
      <c r="K15" s="3"/>
      <c r="L15" s="3"/>
      <c r="M15" s="4"/>
      <c r="N15" s="3"/>
      <c r="O15" s="3"/>
      <c r="P15" s="3"/>
      <c r="Q15" s="4"/>
    </row>
    <row r="16" spans="1:17" ht="29" x14ac:dyDescent="0.35">
      <c r="A16" s="79"/>
      <c r="B16" s="85"/>
      <c r="C16" s="37"/>
      <c r="D16" s="3" t="s">
        <v>38</v>
      </c>
      <c r="E16" s="3"/>
      <c r="F16" s="3"/>
      <c r="G16" s="3"/>
      <c r="H16" s="3"/>
      <c r="I16" s="3"/>
      <c r="J16" s="3"/>
      <c r="K16" s="3"/>
      <c r="L16" s="3"/>
      <c r="M16" s="4"/>
      <c r="N16" s="3"/>
      <c r="O16" s="3"/>
      <c r="P16" s="3"/>
      <c r="Q16" s="4"/>
    </row>
    <row r="17" spans="1:17" ht="29" x14ac:dyDescent="0.35">
      <c r="A17" s="79"/>
      <c r="B17" s="84" t="s">
        <v>39</v>
      </c>
      <c r="C17" s="37"/>
      <c r="D17" s="3" t="s">
        <v>40</v>
      </c>
      <c r="E17" s="3"/>
      <c r="F17" s="3"/>
      <c r="G17" s="3"/>
      <c r="H17" s="3"/>
      <c r="I17" s="3"/>
      <c r="J17" s="3"/>
      <c r="K17" s="3"/>
      <c r="L17" s="3"/>
      <c r="M17" s="4"/>
      <c r="N17" s="3"/>
      <c r="O17" s="3"/>
      <c r="P17" s="3"/>
      <c r="Q17" s="4"/>
    </row>
    <row r="18" spans="1:17" ht="29" x14ac:dyDescent="0.35">
      <c r="A18" s="79"/>
      <c r="B18" s="85"/>
      <c r="C18" s="37"/>
      <c r="D18" s="3" t="s">
        <v>41</v>
      </c>
      <c r="E18" s="3"/>
      <c r="F18" s="3"/>
      <c r="G18" s="3"/>
      <c r="H18" s="3"/>
      <c r="I18" s="3"/>
      <c r="J18" s="3"/>
      <c r="K18" s="3"/>
      <c r="L18" s="3"/>
      <c r="M18" s="4"/>
      <c r="N18" s="3"/>
      <c r="O18" s="3"/>
      <c r="P18" s="3"/>
      <c r="Q18" s="4"/>
    </row>
    <row r="19" spans="1:17" ht="29" x14ac:dyDescent="0.35">
      <c r="A19" s="79"/>
      <c r="B19" s="84" t="s">
        <v>42</v>
      </c>
      <c r="C19" s="37"/>
      <c r="D19" s="3" t="s">
        <v>43</v>
      </c>
      <c r="E19" s="3"/>
      <c r="F19" s="3"/>
      <c r="G19" s="3"/>
      <c r="H19" s="3"/>
      <c r="I19" s="3"/>
      <c r="J19" s="3"/>
      <c r="K19" s="3"/>
      <c r="L19" s="3"/>
      <c r="M19" s="4"/>
      <c r="N19" s="3"/>
      <c r="O19" s="3"/>
      <c r="P19" s="3"/>
      <c r="Q19" s="4"/>
    </row>
    <row r="20" spans="1:17" ht="29" x14ac:dyDescent="0.35">
      <c r="A20" s="79"/>
      <c r="B20" s="85"/>
      <c r="C20" s="37"/>
      <c r="D20" s="3" t="s">
        <v>44</v>
      </c>
      <c r="E20" s="3"/>
      <c r="F20" s="3"/>
      <c r="G20" s="3"/>
      <c r="H20" s="3"/>
      <c r="I20" s="3"/>
      <c r="J20" s="3"/>
      <c r="K20" s="3"/>
      <c r="L20" s="3"/>
      <c r="M20" s="4"/>
      <c r="N20" s="3"/>
      <c r="O20" s="3"/>
      <c r="P20" s="3"/>
      <c r="Q20" s="4"/>
    </row>
    <row r="21" spans="1:17" ht="29" x14ac:dyDescent="0.35">
      <c r="A21" s="79"/>
      <c r="B21" s="84" t="s">
        <v>45</v>
      </c>
      <c r="C21" s="37"/>
      <c r="D21" s="3" t="s">
        <v>46</v>
      </c>
      <c r="E21" s="3"/>
      <c r="F21" s="3"/>
      <c r="G21" s="3"/>
      <c r="H21" s="3"/>
      <c r="I21" s="3"/>
      <c r="J21" s="3"/>
      <c r="K21" s="3"/>
      <c r="L21" s="3"/>
      <c r="M21" s="4"/>
      <c r="N21" s="3"/>
      <c r="O21" s="3"/>
      <c r="P21" s="3"/>
      <c r="Q21" s="4"/>
    </row>
    <row r="22" spans="1:17" ht="29" x14ac:dyDescent="0.35">
      <c r="A22" s="79"/>
      <c r="B22" s="86"/>
      <c r="C22" s="37"/>
      <c r="D22" s="3" t="s">
        <v>47</v>
      </c>
      <c r="E22" s="3"/>
      <c r="F22" s="3"/>
      <c r="G22" s="3"/>
      <c r="H22" s="3"/>
      <c r="I22" s="3"/>
      <c r="J22" s="3"/>
      <c r="K22" s="3"/>
      <c r="L22" s="3"/>
      <c r="M22" s="4"/>
      <c r="N22" s="3"/>
      <c r="O22" s="3"/>
      <c r="P22" s="3"/>
      <c r="Q22" s="4"/>
    </row>
    <row r="23" spans="1:17" ht="29" x14ac:dyDescent="0.35">
      <c r="A23" s="79"/>
      <c r="B23" s="85"/>
      <c r="C23" s="37"/>
      <c r="D23" s="3" t="s">
        <v>48</v>
      </c>
      <c r="E23" s="3"/>
      <c r="F23" s="3"/>
      <c r="G23" s="3"/>
      <c r="H23" s="3"/>
      <c r="I23" s="3"/>
      <c r="J23" s="3"/>
      <c r="K23" s="3"/>
      <c r="L23" s="3"/>
      <c r="M23" s="4"/>
      <c r="N23" s="3"/>
      <c r="O23" s="3"/>
      <c r="P23" s="3"/>
      <c r="Q23" s="4"/>
    </row>
    <row r="24" spans="1:17" ht="29" x14ac:dyDescent="0.35">
      <c r="A24" s="79"/>
      <c r="B24" s="87" t="s">
        <v>49</v>
      </c>
      <c r="C24" s="37"/>
      <c r="D24" s="3" t="s">
        <v>50</v>
      </c>
      <c r="E24" s="3"/>
      <c r="F24" s="3"/>
      <c r="G24" s="3"/>
      <c r="H24" s="3"/>
      <c r="I24" s="3"/>
      <c r="J24" s="3"/>
      <c r="K24" s="3"/>
      <c r="L24" s="3"/>
      <c r="M24" s="4"/>
      <c r="N24" s="3"/>
      <c r="O24" s="3"/>
      <c r="P24" s="3"/>
      <c r="Q24" s="4"/>
    </row>
    <row r="25" spans="1:17" ht="29" x14ac:dyDescent="0.35">
      <c r="A25" s="79"/>
      <c r="B25" s="87"/>
      <c r="C25" s="37"/>
      <c r="D25" s="3" t="s">
        <v>51</v>
      </c>
      <c r="E25" s="3"/>
      <c r="F25" s="3"/>
      <c r="G25" s="3"/>
      <c r="H25" s="3"/>
      <c r="I25" s="3"/>
      <c r="J25" s="3"/>
      <c r="K25" s="3"/>
      <c r="L25" s="3"/>
      <c r="M25" s="4"/>
      <c r="N25" s="3"/>
      <c r="O25" s="3"/>
      <c r="P25" s="3"/>
      <c r="Q25" s="4"/>
    </row>
    <row r="26" spans="1:17" ht="29" x14ac:dyDescent="0.35">
      <c r="A26" s="79"/>
      <c r="B26" s="87" t="s">
        <v>52</v>
      </c>
      <c r="C26" s="37"/>
      <c r="D26" s="3" t="s">
        <v>53</v>
      </c>
      <c r="E26" s="3"/>
      <c r="F26" s="3"/>
      <c r="G26" s="3"/>
      <c r="H26" s="3"/>
      <c r="I26" s="3"/>
      <c r="J26" s="3"/>
      <c r="K26" s="3"/>
      <c r="L26" s="3"/>
      <c r="M26" s="4"/>
      <c r="N26" s="3"/>
      <c r="O26" s="3"/>
      <c r="P26" s="3"/>
      <c r="Q26" s="4"/>
    </row>
    <row r="27" spans="1:17" ht="43.5" x14ac:dyDescent="0.35">
      <c r="A27" s="79"/>
      <c r="B27" s="87"/>
      <c r="C27" s="37"/>
      <c r="D27" s="3" t="s">
        <v>54</v>
      </c>
      <c r="E27" s="3"/>
      <c r="F27" s="3"/>
      <c r="G27" s="3"/>
      <c r="H27" s="3"/>
      <c r="I27" s="3"/>
      <c r="J27" s="3"/>
      <c r="K27" s="3"/>
      <c r="L27" s="3"/>
      <c r="M27" s="4"/>
      <c r="N27" s="3"/>
      <c r="O27" s="3"/>
      <c r="P27" s="3"/>
      <c r="Q27" s="4"/>
    </row>
    <row r="28" spans="1:17" ht="29" x14ac:dyDescent="0.35">
      <c r="A28" s="79"/>
      <c r="B28" s="87" t="s">
        <v>55</v>
      </c>
      <c r="C28" s="37"/>
      <c r="D28" s="3" t="s">
        <v>56</v>
      </c>
      <c r="E28" s="3"/>
      <c r="F28" s="3"/>
      <c r="G28" s="3"/>
      <c r="H28" s="3"/>
      <c r="I28" s="3"/>
      <c r="J28" s="3"/>
      <c r="K28" s="3"/>
      <c r="L28" s="3"/>
      <c r="M28" s="4"/>
      <c r="N28" s="3"/>
      <c r="O28" s="3"/>
      <c r="P28" s="3"/>
      <c r="Q28" s="4"/>
    </row>
    <row r="29" spans="1:17" ht="29" x14ac:dyDescent="0.35">
      <c r="A29" s="80"/>
      <c r="B29" s="87"/>
      <c r="C29" s="37"/>
      <c r="D29" s="3" t="s">
        <v>57</v>
      </c>
      <c r="E29" s="3"/>
      <c r="F29" s="3"/>
      <c r="G29" s="3"/>
      <c r="H29" s="3"/>
      <c r="I29" s="3"/>
      <c r="J29" s="3"/>
      <c r="K29" s="3"/>
      <c r="L29" s="3"/>
      <c r="M29" s="4"/>
      <c r="N29" s="3"/>
      <c r="O29" s="3"/>
      <c r="P29" s="3"/>
      <c r="Q29" s="4"/>
    </row>
    <row r="30" spans="1:17" ht="43.5" x14ac:dyDescent="0.35">
      <c r="A30" s="63" t="s">
        <v>58</v>
      </c>
      <c r="B30" s="88" t="s">
        <v>59</v>
      </c>
      <c r="C30" s="36" t="s">
        <v>18</v>
      </c>
      <c r="D30" s="2" t="s">
        <v>60</v>
      </c>
      <c r="E30" s="3"/>
      <c r="F30" s="3"/>
      <c r="G30" s="3"/>
      <c r="H30" s="3"/>
      <c r="I30" s="3"/>
      <c r="J30" s="3"/>
      <c r="K30" s="3"/>
      <c r="L30" s="3"/>
      <c r="M30" s="4"/>
      <c r="N30" s="3"/>
      <c r="O30" s="3"/>
      <c r="P30" s="3"/>
      <c r="Q30" s="4"/>
    </row>
    <row r="31" spans="1:17" ht="29" x14ac:dyDescent="0.35">
      <c r="A31" s="64"/>
      <c r="B31" s="88"/>
      <c r="C31" s="36" t="s">
        <v>18</v>
      </c>
      <c r="D31" s="2" t="s">
        <v>61</v>
      </c>
      <c r="E31" s="3"/>
      <c r="F31" s="3"/>
      <c r="G31" s="3"/>
      <c r="H31" s="3"/>
      <c r="I31" s="3"/>
      <c r="J31" s="3"/>
      <c r="K31" s="3"/>
      <c r="L31" s="3"/>
      <c r="M31" s="4"/>
      <c r="N31" s="3"/>
      <c r="O31" s="3"/>
      <c r="P31" s="3"/>
      <c r="Q31" s="4"/>
    </row>
    <row r="32" spans="1:17" ht="43.5" x14ac:dyDescent="0.35">
      <c r="A32" s="64"/>
      <c r="B32" s="88"/>
      <c r="C32" s="36" t="s">
        <v>18</v>
      </c>
      <c r="D32" s="2" t="s">
        <v>62</v>
      </c>
      <c r="E32" s="3"/>
      <c r="F32" s="3"/>
      <c r="G32" s="3"/>
      <c r="H32" s="3"/>
      <c r="I32" s="3"/>
      <c r="J32" s="3"/>
      <c r="K32" s="3"/>
      <c r="L32" s="3"/>
      <c r="M32" s="4"/>
      <c r="N32" s="3"/>
      <c r="O32" s="3"/>
      <c r="P32" s="3"/>
      <c r="Q32" s="4"/>
    </row>
    <row r="33" spans="1:17" ht="29" x14ac:dyDescent="0.35">
      <c r="A33" s="64"/>
      <c r="B33" s="88"/>
      <c r="C33" s="36" t="s">
        <v>18</v>
      </c>
      <c r="D33" s="2" t="s">
        <v>63</v>
      </c>
      <c r="E33" s="3"/>
      <c r="F33" s="3"/>
      <c r="G33" s="3"/>
      <c r="H33" s="3"/>
      <c r="I33" s="3"/>
      <c r="J33" s="3"/>
      <c r="K33" s="3"/>
      <c r="L33" s="3"/>
      <c r="M33" s="4"/>
      <c r="N33" s="3"/>
      <c r="O33" s="3"/>
      <c r="P33" s="3"/>
      <c r="Q33" s="4"/>
    </row>
    <row r="34" spans="1:17" ht="43.5" x14ac:dyDescent="0.35">
      <c r="A34" s="64"/>
      <c r="B34" s="88"/>
      <c r="C34" s="36" t="s">
        <v>18</v>
      </c>
      <c r="D34" s="2" t="s">
        <v>64</v>
      </c>
      <c r="E34" s="3"/>
      <c r="F34" s="3"/>
      <c r="G34" s="3"/>
      <c r="H34" s="3"/>
      <c r="I34" s="3"/>
      <c r="J34" s="3"/>
      <c r="K34" s="3"/>
      <c r="L34" s="3"/>
      <c r="M34" s="4"/>
      <c r="N34" s="3"/>
      <c r="O34" s="3"/>
      <c r="P34" s="3"/>
      <c r="Q34" s="4"/>
    </row>
    <row r="35" spans="1:17" ht="29" x14ac:dyDescent="0.35">
      <c r="A35" s="64"/>
      <c r="B35" s="84" t="s">
        <v>65</v>
      </c>
      <c r="C35" s="37"/>
      <c r="D35" s="3" t="s">
        <v>66</v>
      </c>
      <c r="E35" s="3"/>
      <c r="F35" s="3"/>
      <c r="G35" s="3"/>
      <c r="H35" s="3"/>
      <c r="I35" s="3"/>
      <c r="J35" s="3"/>
      <c r="K35" s="3"/>
      <c r="L35" s="3"/>
      <c r="M35" s="4"/>
      <c r="N35" s="3"/>
      <c r="O35" s="3"/>
      <c r="P35" s="3"/>
      <c r="Q35" s="4"/>
    </row>
    <row r="36" spans="1:17" ht="29" x14ac:dyDescent="0.35">
      <c r="A36" s="64"/>
      <c r="B36" s="86"/>
      <c r="C36" s="37"/>
      <c r="D36" s="3" t="s">
        <v>67</v>
      </c>
      <c r="E36" s="3"/>
      <c r="F36" s="3"/>
      <c r="G36" s="3"/>
      <c r="H36" s="3"/>
      <c r="I36" s="3"/>
      <c r="J36" s="3"/>
      <c r="K36" s="3"/>
      <c r="L36" s="3"/>
      <c r="M36" s="4"/>
      <c r="N36" s="3"/>
      <c r="O36" s="3"/>
      <c r="P36" s="3"/>
      <c r="Q36" s="4"/>
    </row>
    <row r="37" spans="1:17" ht="29" x14ac:dyDescent="0.35">
      <c r="A37" s="64"/>
      <c r="B37" s="85"/>
      <c r="C37" s="37"/>
      <c r="D37" s="3" t="s">
        <v>68</v>
      </c>
      <c r="E37" s="3"/>
      <c r="F37" s="3"/>
      <c r="G37" s="3"/>
      <c r="H37" s="3"/>
      <c r="I37" s="3"/>
      <c r="J37" s="3"/>
      <c r="K37" s="3"/>
      <c r="L37" s="3"/>
      <c r="M37" s="4"/>
      <c r="N37" s="3"/>
      <c r="O37" s="3"/>
      <c r="P37" s="3"/>
      <c r="Q37" s="4"/>
    </row>
    <row r="38" spans="1:17" ht="29" x14ac:dyDescent="0.35">
      <c r="A38" s="64"/>
      <c r="B38" s="84" t="s">
        <v>69</v>
      </c>
      <c r="C38" s="37"/>
      <c r="D38" s="3" t="s">
        <v>70</v>
      </c>
      <c r="E38" s="3"/>
      <c r="F38" s="3"/>
      <c r="G38" s="3"/>
      <c r="H38" s="3"/>
      <c r="I38" s="3"/>
      <c r="J38" s="3"/>
      <c r="K38" s="3"/>
      <c r="L38" s="3"/>
      <c r="M38" s="4"/>
      <c r="N38" s="3"/>
      <c r="O38" s="3"/>
      <c r="P38" s="3"/>
      <c r="Q38" s="4"/>
    </row>
    <row r="39" spans="1:17" ht="29" x14ac:dyDescent="0.35">
      <c r="A39" s="64"/>
      <c r="B39" s="86"/>
      <c r="C39" s="37"/>
      <c r="D39" s="3" t="s">
        <v>71</v>
      </c>
      <c r="E39" s="3"/>
      <c r="F39" s="3"/>
      <c r="G39" s="3"/>
      <c r="H39" s="3"/>
      <c r="I39" s="3"/>
      <c r="J39" s="3"/>
      <c r="K39" s="3"/>
      <c r="L39" s="3"/>
      <c r="M39" s="4"/>
      <c r="N39" s="3"/>
      <c r="O39" s="3"/>
      <c r="P39" s="3"/>
      <c r="Q39" s="4"/>
    </row>
    <row r="40" spans="1:17" ht="29" x14ac:dyDescent="0.35">
      <c r="A40" s="64"/>
      <c r="B40" s="85"/>
      <c r="C40" s="37"/>
      <c r="D40" s="3" t="s">
        <v>72</v>
      </c>
      <c r="E40" s="3"/>
      <c r="F40" s="3"/>
      <c r="G40" s="3"/>
      <c r="H40" s="3"/>
      <c r="I40" s="3"/>
      <c r="J40" s="3"/>
      <c r="K40" s="3"/>
      <c r="L40" s="3"/>
      <c r="M40" s="4"/>
      <c r="N40" s="3"/>
      <c r="O40" s="3"/>
      <c r="P40" s="3"/>
      <c r="Q40" s="4"/>
    </row>
    <row r="41" spans="1:17" ht="29" x14ac:dyDescent="0.35">
      <c r="A41" s="64"/>
      <c r="B41" s="84" t="s">
        <v>73</v>
      </c>
      <c r="C41" s="37"/>
      <c r="D41" s="3" t="s">
        <v>74</v>
      </c>
      <c r="E41" s="3"/>
      <c r="F41" s="3"/>
      <c r="G41" s="3"/>
      <c r="H41" s="3"/>
      <c r="I41" s="3"/>
      <c r="J41" s="3"/>
      <c r="K41" s="3"/>
      <c r="L41" s="3"/>
      <c r="M41" s="4"/>
      <c r="N41" s="3"/>
      <c r="O41" s="3"/>
      <c r="P41" s="3"/>
      <c r="Q41" s="4"/>
    </row>
    <row r="42" spans="1:17" ht="29" x14ac:dyDescent="0.35">
      <c r="A42" s="65"/>
      <c r="B42" s="86"/>
      <c r="C42" s="37"/>
      <c r="D42" s="3" t="s">
        <v>75</v>
      </c>
      <c r="E42" s="3"/>
      <c r="F42" s="3"/>
      <c r="G42" s="3"/>
      <c r="H42" s="3"/>
      <c r="I42" s="3"/>
      <c r="J42" s="3"/>
      <c r="K42" s="3"/>
      <c r="L42" s="3"/>
      <c r="M42" s="4"/>
      <c r="N42" s="3"/>
      <c r="O42" s="3"/>
      <c r="P42" s="3"/>
      <c r="Q42" s="4"/>
    </row>
    <row r="43" spans="1:17" ht="43.5" x14ac:dyDescent="0.35">
      <c r="A43" s="66"/>
      <c r="B43" s="85"/>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25" right="0.25" top="0.75" bottom="0.75" header="0.3" footer="0.3"/>
  <pageSetup paperSize="9" scale="4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5AD48E0-8D93-4B68-8DE2-3B73C362681B}">
          <x14:formula1>
            <xm:f>Sheet1!$A$1:$A$3</xm:f>
          </x14:formula1>
          <xm:sqref>N2:P43 E2:L43</xm:sqref>
        </x14:dataValidation>
        <x14:dataValidation type="list" allowBlank="1" showInputMessage="1" showErrorMessage="1" xr:uid="{0B3A8224-C6AB-4E96-8F3B-5633A6FE5229}">
          <x14:formula1>
            <xm:f>Sheet1!$B$1:$B$2</xm:f>
          </x14:formula1>
          <xm:sqref>M2:M43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DFF1-AE8E-4A22-96A2-6E2B40F20AFF}">
  <dimension ref="A1:B3"/>
  <sheetViews>
    <sheetView workbookViewId="0">
      <selection activeCell="B2" sqref="B2"/>
    </sheetView>
  </sheetViews>
  <sheetFormatPr defaultRowHeight="14.5" x14ac:dyDescent="0.35"/>
  <sheetData>
    <row r="1" spans="1:2" x14ac:dyDescent="0.35">
      <c r="A1" t="s">
        <v>81</v>
      </c>
      <c r="B1" t="s">
        <v>82</v>
      </c>
    </row>
    <row r="2" spans="1:2" x14ac:dyDescent="0.35">
      <c r="A2" t="s">
        <v>83</v>
      </c>
      <c r="B2" t="s">
        <v>84</v>
      </c>
    </row>
    <row r="3" spans="1:2" x14ac:dyDescent="0.35">
      <c r="A3"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E4E6-7899-4292-983E-16360E442619}">
  <dimension ref="A1:Q43"/>
  <sheetViews>
    <sheetView topLeftCell="A32" workbookViewId="0">
      <selection activeCell="D31" sqref="D31"/>
    </sheetView>
  </sheetViews>
  <sheetFormatPr defaultRowHeight="15" customHeight="1" x14ac:dyDescent="0.35"/>
  <cols>
    <col min="1" max="1" width="21.81640625" customWidth="1"/>
    <col min="2" max="2" width="53.54296875" customWidth="1"/>
    <col min="3" max="3" width="5.54296875" customWidth="1"/>
    <col min="4" max="4" width="69.81640625" customWidth="1"/>
    <col min="12" max="12" width="15.81640625" customWidth="1"/>
    <col min="13" max="14" width="11.54296875" customWidth="1"/>
    <col min="15" max="15" width="15.453125" customWidth="1"/>
  </cols>
  <sheetData>
    <row r="1" spans="1:17" ht="267" x14ac:dyDescent="0.35">
      <c r="A1" s="6"/>
      <c r="B1" s="22" t="s">
        <v>0</v>
      </c>
      <c r="C1" s="58" t="s">
        <v>78</v>
      </c>
      <c r="D1" s="18" t="s">
        <v>2</v>
      </c>
      <c r="E1" s="56" t="s">
        <v>3</v>
      </c>
      <c r="F1" s="56" t="s">
        <v>4</v>
      </c>
      <c r="G1" s="56" t="s">
        <v>5</v>
      </c>
      <c r="H1" s="56" t="s">
        <v>6</v>
      </c>
      <c r="I1" s="56" t="s">
        <v>7</v>
      </c>
      <c r="J1" s="56" t="s">
        <v>8</v>
      </c>
      <c r="K1" s="57" t="s">
        <v>9</v>
      </c>
      <c r="L1" s="53" t="s">
        <v>10</v>
      </c>
      <c r="M1" s="54" t="s">
        <v>79</v>
      </c>
      <c r="N1" s="53" t="s">
        <v>12</v>
      </c>
      <c r="O1" s="55" t="s">
        <v>13</v>
      </c>
      <c r="P1" s="54" t="s">
        <v>80</v>
      </c>
      <c r="Q1" s="54" t="s">
        <v>15</v>
      </c>
    </row>
    <row r="2" spans="1:17" ht="43.5" x14ac:dyDescent="0.35">
      <c r="A2" s="78" t="s">
        <v>16</v>
      </c>
      <c r="B2" s="81" t="s">
        <v>17</v>
      </c>
      <c r="C2" s="59" t="s">
        <v>18</v>
      </c>
      <c r="D2" s="2" t="s">
        <v>19</v>
      </c>
      <c r="E2" s="3"/>
      <c r="F2" s="3"/>
      <c r="G2" s="3"/>
      <c r="H2" s="3"/>
      <c r="I2" s="3"/>
      <c r="J2" s="3"/>
      <c r="K2" s="3"/>
      <c r="L2" s="3"/>
      <c r="M2" s="4"/>
      <c r="N2" s="3"/>
      <c r="O2" s="3"/>
      <c r="P2" s="3"/>
      <c r="Q2" s="4"/>
    </row>
    <row r="3" spans="1:17" ht="29" x14ac:dyDescent="0.35">
      <c r="A3" s="78"/>
      <c r="B3" s="82"/>
      <c r="C3" s="59" t="s">
        <v>18</v>
      </c>
      <c r="D3" s="2" t="s">
        <v>20</v>
      </c>
      <c r="E3" s="3"/>
      <c r="F3" s="3"/>
      <c r="G3" s="3"/>
      <c r="H3" s="3"/>
      <c r="I3" s="3"/>
      <c r="J3" s="3"/>
      <c r="K3" s="3"/>
      <c r="L3" s="3"/>
      <c r="M3" s="4"/>
      <c r="N3" s="3"/>
      <c r="O3" s="3"/>
      <c r="P3" s="3"/>
      <c r="Q3" s="4"/>
    </row>
    <row r="4" spans="1:17" ht="29" x14ac:dyDescent="0.35">
      <c r="A4" s="78"/>
      <c r="B4" s="83"/>
      <c r="C4" s="59" t="s">
        <v>18</v>
      </c>
      <c r="D4" s="2" t="s">
        <v>21</v>
      </c>
      <c r="E4" s="3"/>
      <c r="F4" s="3"/>
      <c r="G4" s="3"/>
      <c r="H4" s="3"/>
      <c r="I4" s="3"/>
      <c r="J4" s="3"/>
      <c r="K4" s="3"/>
      <c r="L4" s="3"/>
      <c r="M4" s="4"/>
      <c r="N4" s="3"/>
      <c r="O4" s="3"/>
      <c r="P4" s="3"/>
      <c r="Q4" s="4"/>
    </row>
    <row r="5" spans="1:17" ht="29" x14ac:dyDescent="0.35">
      <c r="A5" s="78"/>
      <c r="B5" s="81" t="s">
        <v>17</v>
      </c>
      <c r="C5" s="59" t="s">
        <v>18</v>
      </c>
      <c r="D5" s="2" t="s">
        <v>22</v>
      </c>
      <c r="E5" s="3"/>
      <c r="F5" s="3"/>
      <c r="G5" s="3"/>
      <c r="H5" s="3"/>
      <c r="I5" s="3"/>
      <c r="J5" s="3"/>
      <c r="K5" s="3"/>
      <c r="L5" s="3"/>
      <c r="M5" s="4"/>
      <c r="N5" s="3"/>
      <c r="O5" s="3"/>
      <c r="P5" s="3"/>
      <c r="Q5" s="4"/>
    </row>
    <row r="6" spans="1:17" ht="29" x14ac:dyDescent="0.35">
      <c r="A6" s="78"/>
      <c r="B6" s="82"/>
      <c r="C6" s="59" t="s">
        <v>18</v>
      </c>
      <c r="D6" s="2" t="s">
        <v>23</v>
      </c>
      <c r="E6" s="3"/>
      <c r="F6" s="3"/>
      <c r="G6" s="3"/>
      <c r="H6" s="3"/>
      <c r="I6" s="3"/>
      <c r="J6" s="3"/>
      <c r="K6" s="3"/>
      <c r="L6" s="3"/>
      <c r="M6" s="4"/>
      <c r="N6" s="3"/>
      <c r="O6" s="3"/>
      <c r="P6" s="3"/>
      <c r="Q6" s="4"/>
    </row>
    <row r="7" spans="1:17" ht="29" x14ac:dyDescent="0.35">
      <c r="A7" s="78"/>
      <c r="B7" s="83"/>
      <c r="C7" s="59" t="s">
        <v>18</v>
      </c>
      <c r="D7" s="2" t="s">
        <v>24</v>
      </c>
      <c r="E7" s="3"/>
      <c r="F7" s="3"/>
      <c r="G7" s="3"/>
      <c r="H7" s="3"/>
      <c r="I7" s="3"/>
      <c r="J7" s="3"/>
      <c r="K7" s="3"/>
      <c r="L7" s="3"/>
      <c r="M7" s="4"/>
      <c r="N7" s="3"/>
      <c r="O7" s="3"/>
      <c r="P7" s="3"/>
      <c r="Q7" s="4"/>
    </row>
    <row r="8" spans="1:17" ht="29" x14ac:dyDescent="0.35">
      <c r="A8" s="79" t="s">
        <v>25</v>
      </c>
      <c r="B8" s="81" t="s">
        <v>77</v>
      </c>
      <c r="C8" s="59" t="s">
        <v>18</v>
      </c>
      <c r="D8" s="2" t="s">
        <v>27</v>
      </c>
      <c r="E8" s="3"/>
      <c r="F8" s="3"/>
      <c r="G8" s="3"/>
      <c r="H8" s="3"/>
      <c r="I8" s="3"/>
      <c r="J8" s="3"/>
      <c r="K8" s="3"/>
      <c r="L8" s="3"/>
      <c r="M8" s="4"/>
      <c r="N8" s="3"/>
      <c r="O8" s="3"/>
      <c r="P8" s="3"/>
      <c r="Q8" s="4"/>
    </row>
    <row r="9" spans="1:17" ht="29" x14ac:dyDescent="0.35">
      <c r="A9" s="79"/>
      <c r="B9" s="82"/>
      <c r="C9" s="59" t="s">
        <v>18</v>
      </c>
      <c r="D9" s="2" t="s">
        <v>28</v>
      </c>
      <c r="E9" s="3"/>
      <c r="F9" s="3"/>
      <c r="G9" s="3"/>
      <c r="H9" s="3"/>
      <c r="I9" s="3"/>
      <c r="J9" s="3"/>
      <c r="K9" s="3"/>
      <c r="L9" s="3"/>
      <c r="M9" s="4"/>
      <c r="N9" s="3"/>
      <c r="O9" s="3"/>
      <c r="P9" s="3"/>
      <c r="Q9" s="4"/>
    </row>
    <row r="10" spans="1:17" ht="29" x14ac:dyDescent="0.35">
      <c r="A10" s="79"/>
      <c r="B10" s="83"/>
      <c r="C10" s="59" t="s">
        <v>18</v>
      </c>
      <c r="D10" s="2" t="s">
        <v>29</v>
      </c>
      <c r="E10" s="3"/>
      <c r="F10" s="3"/>
      <c r="G10" s="3"/>
      <c r="H10" s="3"/>
      <c r="I10" s="3"/>
      <c r="J10" s="3"/>
      <c r="K10" s="3"/>
      <c r="L10" s="3"/>
      <c r="M10" s="4"/>
      <c r="N10" s="3"/>
      <c r="O10" s="3"/>
      <c r="P10" s="3"/>
      <c r="Q10" s="4"/>
    </row>
    <row r="11" spans="1:17" ht="29" x14ac:dyDescent="0.35">
      <c r="A11" s="79"/>
      <c r="B11" s="81" t="s">
        <v>30</v>
      </c>
      <c r="C11" s="59" t="s">
        <v>18</v>
      </c>
      <c r="D11" s="2" t="s">
        <v>31</v>
      </c>
      <c r="E11" s="3"/>
      <c r="F11" s="3"/>
      <c r="G11" s="3"/>
      <c r="H11" s="3"/>
      <c r="I11" s="3"/>
      <c r="J11" s="3"/>
      <c r="K11" s="3"/>
      <c r="L11" s="3"/>
      <c r="M11" s="4"/>
      <c r="N11" s="3"/>
      <c r="O11" s="3"/>
      <c r="P11" s="3"/>
      <c r="Q11" s="4"/>
    </row>
    <row r="12" spans="1:17" ht="29" x14ac:dyDescent="0.35">
      <c r="A12" s="79"/>
      <c r="B12" s="82"/>
      <c r="C12" s="59" t="s">
        <v>18</v>
      </c>
      <c r="D12" s="2" t="s">
        <v>32</v>
      </c>
      <c r="E12" s="3"/>
      <c r="F12" s="3"/>
      <c r="G12" s="3"/>
      <c r="H12" s="3"/>
      <c r="I12" s="3"/>
      <c r="J12" s="3"/>
      <c r="K12" s="3"/>
      <c r="L12" s="3"/>
      <c r="M12" s="4"/>
      <c r="N12" s="3"/>
      <c r="O12" s="3"/>
      <c r="P12" s="3"/>
      <c r="Q12" s="4"/>
    </row>
    <row r="13" spans="1:17" ht="29" x14ac:dyDescent="0.35">
      <c r="A13" s="79"/>
      <c r="B13" s="83"/>
      <c r="C13" s="59" t="s">
        <v>18</v>
      </c>
      <c r="D13" s="2" t="s">
        <v>33</v>
      </c>
      <c r="E13" s="3"/>
      <c r="F13" s="3"/>
      <c r="G13" s="3"/>
      <c r="H13" s="3"/>
      <c r="I13" s="3"/>
      <c r="J13" s="3"/>
      <c r="K13" s="3"/>
      <c r="L13" s="3"/>
      <c r="M13" s="4"/>
      <c r="N13" s="3"/>
      <c r="O13" s="3"/>
      <c r="P13" s="3"/>
      <c r="Q13" s="4"/>
    </row>
    <row r="14" spans="1:17" ht="29" x14ac:dyDescent="0.35">
      <c r="A14" s="79"/>
      <c r="B14" s="5" t="s">
        <v>34</v>
      </c>
      <c r="C14" s="59" t="s">
        <v>18</v>
      </c>
      <c r="D14" s="2" t="s">
        <v>35</v>
      </c>
      <c r="E14" s="3"/>
      <c r="F14" s="3"/>
      <c r="G14" s="3"/>
      <c r="H14" s="3"/>
      <c r="I14" s="3"/>
      <c r="J14" s="3"/>
      <c r="K14" s="3"/>
      <c r="L14" s="3"/>
      <c r="M14" s="4"/>
      <c r="N14" s="3"/>
      <c r="O14" s="3"/>
      <c r="P14" s="3"/>
      <c r="Q14" s="4"/>
    </row>
    <row r="15" spans="1:17" ht="43.5" x14ac:dyDescent="0.35">
      <c r="A15" s="79"/>
      <c r="B15" s="84" t="s">
        <v>36</v>
      </c>
      <c r="C15" s="60"/>
      <c r="D15" s="3" t="s">
        <v>37</v>
      </c>
      <c r="E15" s="3"/>
      <c r="F15" s="3"/>
      <c r="G15" s="3"/>
      <c r="H15" s="3"/>
      <c r="I15" s="3"/>
      <c r="J15" s="3"/>
      <c r="K15" s="3"/>
      <c r="L15" s="3"/>
      <c r="M15" s="4"/>
      <c r="N15" s="3"/>
      <c r="O15" s="3"/>
      <c r="P15" s="3"/>
      <c r="Q15" s="4"/>
    </row>
    <row r="16" spans="1:17" ht="29" x14ac:dyDescent="0.35">
      <c r="A16" s="79"/>
      <c r="B16" s="85"/>
      <c r="C16" s="60"/>
      <c r="D16" s="3" t="s">
        <v>38</v>
      </c>
      <c r="E16" s="3"/>
      <c r="F16" s="3"/>
      <c r="G16" s="3"/>
      <c r="H16" s="3"/>
      <c r="I16" s="3"/>
      <c r="J16" s="3"/>
      <c r="K16" s="3"/>
      <c r="L16" s="3"/>
      <c r="M16" s="4"/>
      <c r="N16" s="3"/>
      <c r="O16" s="3"/>
      <c r="P16" s="3"/>
      <c r="Q16" s="4"/>
    </row>
    <row r="17" spans="1:17" ht="29" x14ac:dyDescent="0.35">
      <c r="A17" s="79"/>
      <c r="B17" s="84" t="s">
        <v>39</v>
      </c>
      <c r="C17" s="60"/>
      <c r="D17" s="3" t="s">
        <v>40</v>
      </c>
      <c r="E17" s="3"/>
      <c r="F17" s="3"/>
      <c r="G17" s="3"/>
      <c r="H17" s="3"/>
      <c r="I17" s="3"/>
      <c r="J17" s="3"/>
      <c r="K17" s="3"/>
      <c r="L17" s="3"/>
      <c r="M17" s="4"/>
      <c r="N17" s="3"/>
      <c r="O17" s="3"/>
      <c r="P17" s="3"/>
      <c r="Q17" s="4"/>
    </row>
    <row r="18" spans="1:17" ht="29" x14ac:dyDescent="0.35">
      <c r="A18" s="79"/>
      <c r="B18" s="85"/>
      <c r="C18" s="60"/>
      <c r="D18" s="3" t="s">
        <v>41</v>
      </c>
      <c r="E18" s="3"/>
      <c r="F18" s="3"/>
      <c r="G18" s="3"/>
      <c r="H18" s="3"/>
      <c r="I18" s="3"/>
      <c r="J18" s="3"/>
      <c r="K18" s="3"/>
      <c r="L18" s="3"/>
      <c r="M18" s="4"/>
      <c r="N18" s="3"/>
      <c r="O18" s="3"/>
      <c r="P18" s="3"/>
      <c r="Q18" s="4"/>
    </row>
    <row r="19" spans="1:17" ht="29" x14ac:dyDescent="0.35">
      <c r="A19" s="79"/>
      <c r="B19" s="84" t="s">
        <v>42</v>
      </c>
      <c r="C19" s="60"/>
      <c r="D19" s="3" t="s">
        <v>43</v>
      </c>
      <c r="E19" s="3"/>
      <c r="F19" s="3"/>
      <c r="G19" s="3"/>
      <c r="H19" s="3"/>
      <c r="I19" s="3"/>
      <c r="J19" s="3"/>
      <c r="K19" s="3"/>
      <c r="L19" s="3"/>
      <c r="M19" s="4"/>
      <c r="N19" s="3"/>
      <c r="O19" s="3"/>
      <c r="P19" s="3"/>
      <c r="Q19" s="4"/>
    </row>
    <row r="20" spans="1:17" ht="29" x14ac:dyDescent="0.35">
      <c r="A20" s="79"/>
      <c r="B20" s="85"/>
      <c r="C20" s="60"/>
      <c r="D20" s="3" t="s">
        <v>44</v>
      </c>
      <c r="E20" s="3"/>
      <c r="F20" s="3"/>
      <c r="G20" s="3"/>
      <c r="H20" s="3"/>
      <c r="I20" s="3"/>
      <c r="J20" s="3"/>
      <c r="K20" s="3"/>
      <c r="L20" s="3"/>
      <c r="M20" s="4"/>
      <c r="N20" s="3"/>
      <c r="O20" s="3"/>
      <c r="P20" s="3"/>
      <c r="Q20" s="4"/>
    </row>
    <row r="21" spans="1:17" ht="29" x14ac:dyDescent="0.35">
      <c r="A21" s="79"/>
      <c r="B21" s="84" t="s">
        <v>45</v>
      </c>
      <c r="C21" s="60"/>
      <c r="D21" s="3" t="s">
        <v>46</v>
      </c>
      <c r="E21" s="3"/>
      <c r="F21" s="3"/>
      <c r="G21" s="3"/>
      <c r="H21" s="3"/>
      <c r="I21" s="3"/>
      <c r="J21" s="3"/>
      <c r="K21" s="3"/>
      <c r="L21" s="3"/>
      <c r="M21" s="4"/>
      <c r="N21" s="3"/>
      <c r="O21" s="3"/>
      <c r="P21" s="3"/>
      <c r="Q21" s="4"/>
    </row>
    <row r="22" spans="1:17" ht="29" x14ac:dyDescent="0.35">
      <c r="A22" s="79"/>
      <c r="B22" s="86"/>
      <c r="C22" s="60"/>
      <c r="D22" s="3" t="s">
        <v>47</v>
      </c>
      <c r="E22" s="3"/>
      <c r="F22" s="3"/>
      <c r="G22" s="3"/>
      <c r="H22" s="3"/>
      <c r="I22" s="3"/>
      <c r="J22" s="3"/>
      <c r="K22" s="3"/>
      <c r="L22" s="3"/>
      <c r="M22" s="4"/>
      <c r="N22" s="3"/>
      <c r="O22" s="3"/>
      <c r="P22" s="3"/>
      <c r="Q22" s="4"/>
    </row>
    <row r="23" spans="1:17" ht="29" x14ac:dyDescent="0.35">
      <c r="A23" s="79"/>
      <c r="B23" s="85"/>
      <c r="C23" s="60"/>
      <c r="D23" s="3" t="s">
        <v>48</v>
      </c>
      <c r="E23" s="3"/>
      <c r="F23" s="3"/>
      <c r="G23" s="3"/>
      <c r="H23" s="3"/>
      <c r="I23" s="3"/>
      <c r="J23" s="3"/>
      <c r="K23" s="3"/>
      <c r="L23" s="3"/>
      <c r="M23" s="4"/>
      <c r="N23" s="3"/>
      <c r="O23" s="3"/>
      <c r="P23" s="3"/>
      <c r="Q23" s="4"/>
    </row>
    <row r="24" spans="1:17" ht="29" x14ac:dyDescent="0.35">
      <c r="A24" s="79"/>
      <c r="B24" s="87" t="s">
        <v>49</v>
      </c>
      <c r="C24" s="60"/>
      <c r="D24" s="3" t="s">
        <v>50</v>
      </c>
      <c r="E24" s="3"/>
      <c r="F24" s="3"/>
      <c r="G24" s="3"/>
      <c r="H24" s="3"/>
      <c r="I24" s="3"/>
      <c r="J24" s="3"/>
      <c r="K24" s="3"/>
      <c r="L24" s="3"/>
      <c r="M24" s="4"/>
      <c r="N24" s="3"/>
      <c r="O24" s="3"/>
      <c r="P24" s="3"/>
      <c r="Q24" s="4"/>
    </row>
    <row r="25" spans="1:17" ht="29" x14ac:dyDescent="0.35">
      <c r="A25" s="79"/>
      <c r="B25" s="87"/>
      <c r="C25" s="60"/>
      <c r="D25" s="3" t="s">
        <v>51</v>
      </c>
      <c r="E25" s="3"/>
      <c r="F25" s="3"/>
      <c r="G25" s="3"/>
      <c r="H25" s="3"/>
      <c r="I25" s="3"/>
      <c r="J25" s="3"/>
      <c r="K25" s="3"/>
      <c r="L25" s="3"/>
      <c r="M25" s="4"/>
      <c r="N25" s="3"/>
      <c r="O25" s="3"/>
      <c r="P25" s="3"/>
      <c r="Q25" s="4"/>
    </row>
    <row r="26" spans="1:17" ht="29" x14ac:dyDescent="0.35">
      <c r="A26" s="79"/>
      <c r="B26" s="87" t="s">
        <v>52</v>
      </c>
      <c r="C26" s="60"/>
      <c r="D26" s="3" t="s">
        <v>53</v>
      </c>
      <c r="E26" s="3"/>
      <c r="F26" s="3"/>
      <c r="G26" s="3"/>
      <c r="H26" s="3"/>
      <c r="I26" s="3"/>
      <c r="J26" s="3"/>
      <c r="K26" s="3"/>
      <c r="L26" s="3"/>
      <c r="M26" s="4"/>
      <c r="N26" s="3"/>
      <c r="O26" s="3"/>
      <c r="P26" s="3"/>
      <c r="Q26" s="4"/>
    </row>
    <row r="27" spans="1:17" ht="43.5" x14ac:dyDescent="0.35">
      <c r="A27" s="79"/>
      <c r="B27" s="87"/>
      <c r="C27" s="60"/>
      <c r="D27" s="3" t="s">
        <v>54</v>
      </c>
      <c r="E27" s="3"/>
      <c r="F27" s="3"/>
      <c r="G27" s="3"/>
      <c r="H27" s="3"/>
      <c r="I27" s="3"/>
      <c r="J27" s="3"/>
      <c r="K27" s="3"/>
      <c r="L27" s="3"/>
      <c r="M27" s="4"/>
      <c r="N27" s="3"/>
      <c r="O27" s="3"/>
      <c r="P27" s="3"/>
      <c r="Q27" s="4"/>
    </row>
    <row r="28" spans="1:17" ht="29" x14ac:dyDescent="0.35">
      <c r="A28" s="79"/>
      <c r="B28" s="87" t="s">
        <v>55</v>
      </c>
      <c r="C28" s="60"/>
      <c r="D28" s="3" t="s">
        <v>56</v>
      </c>
      <c r="E28" s="3"/>
      <c r="F28" s="3"/>
      <c r="G28" s="3"/>
      <c r="H28" s="3"/>
      <c r="I28" s="3"/>
      <c r="J28" s="3"/>
      <c r="K28" s="3"/>
      <c r="L28" s="3"/>
      <c r="M28" s="4"/>
      <c r="N28" s="3"/>
      <c r="O28" s="3"/>
      <c r="P28" s="3"/>
      <c r="Q28" s="4"/>
    </row>
    <row r="29" spans="1:17" ht="29" x14ac:dyDescent="0.35">
      <c r="A29" s="80"/>
      <c r="B29" s="87"/>
      <c r="C29" s="60"/>
      <c r="D29" s="3" t="s">
        <v>57</v>
      </c>
      <c r="E29" s="3"/>
      <c r="F29" s="3"/>
      <c r="G29" s="3"/>
      <c r="H29" s="3"/>
      <c r="I29" s="3"/>
      <c r="J29" s="3"/>
      <c r="K29" s="3"/>
      <c r="L29" s="3"/>
      <c r="M29" s="4"/>
      <c r="N29" s="3"/>
      <c r="O29" s="3"/>
      <c r="P29" s="3"/>
      <c r="Q29" s="4"/>
    </row>
    <row r="30" spans="1:17" ht="43.5" x14ac:dyDescent="0.35">
      <c r="A30" s="63" t="s">
        <v>58</v>
      </c>
      <c r="B30" s="88" t="s">
        <v>59</v>
      </c>
      <c r="C30" s="59" t="s">
        <v>18</v>
      </c>
      <c r="D30" s="2" t="s">
        <v>60</v>
      </c>
      <c r="E30" s="3"/>
      <c r="F30" s="3"/>
      <c r="G30" s="3"/>
      <c r="H30" s="3"/>
      <c r="I30" s="3"/>
      <c r="J30" s="3"/>
      <c r="K30" s="3"/>
      <c r="L30" s="3"/>
      <c r="M30" s="4"/>
      <c r="N30" s="3"/>
      <c r="O30" s="3"/>
      <c r="P30" s="3"/>
      <c r="Q30" s="4"/>
    </row>
    <row r="31" spans="1:17" ht="29" x14ac:dyDescent="0.35">
      <c r="A31" s="64"/>
      <c r="B31" s="88"/>
      <c r="C31" s="59" t="s">
        <v>18</v>
      </c>
      <c r="D31" s="2" t="s">
        <v>61</v>
      </c>
      <c r="E31" s="3"/>
      <c r="F31" s="3"/>
      <c r="G31" s="3"/>
      <c r="H31" s="3"/>
      <c r="I31" s="3"/>
      <c r="J31" s="3"/>
      <c r="K31" s="3"/>
      <c r="L31" s="3"/>
      <c r="M31" s="4"/>
      <c r="N31" s="3"/>
      <c r="O31" s="3"/>
      <c r="P31" s="3"/>
      <c r="Q31" s="4"/>
    </row>
    <row r="32" spans="1:17" ht="43.5" x14ac:dyDescent="0.35">
      <c r="A32" s="64"/>
      <c r="B32" s="88"/>
      <c r="C32" s="59" t="s">
        <v>18</v>
      </c>
      <c r="D32" s="2" t="s">
        <v>62</v>
      </c>
      <c r="E32" s="3"/>
      <c r="F32" s="3"/>
      <c r="G32" s="3"/>
      <c r="H32" s="3"/>
      <c r="I32" s="3"/>
      <c r="J32" s="3"/>
      <c r="K32" s="3"/>
      <c r="L32" s="3"/>
      <c r="M32" s="4"/>
      <c r="N32" s="3"/>
      <c r="O32" s="3"/>
      <c r="P32" s="3"/>
      <c r="Q32" s="4"/>
    </row>
    <row r="33" spans="1:17" ht="29" x14ac:dyDescent="0.35">
      <c r="A33" s="64"/>
      <c r="B33" s="88"/>
      <c r="C33" s="59" t="s">
        <v>18</v>
      </c>
      <c r="D33" s="2" t="s">
        <v>63</v>
      </c>
      <c r="E33" s="3"/>
      <c r="F33" s="3"/>
      <c r="G33" s="3"/>
      <c r="H33" s="3"/>
      <c r="I33" s="3"/>
      <c r="J33" s="3"/>
      <c r="K33" s="3"/>
      <c r="L33" s="3"/>
      <c r="M33" s="4"/>
      <c r="N33" s="3"/>
      <c r="O33" s="3"/>
      <c r="P33" s="3"/>
      <c r="Q33" s="4"/>
    </row>
    <row r="34" spans="1:17" ht="43.5" x14ac:dyDescent="0.35">
      <c r="A34" s="64"/>
      <c r="B34" s="88"/>
      <c r="C34" s="59" t="s">
        <v>18</v>
      </c>
      <c r="D34" s="2" t="s">
        <v>64</v>
      </c>
      <c r="E34" s="3"/>
      <c r="F34" s="3"/>
      <c r="G34" s="3"/>
      <c r="H34" s="3"/>
      <c r="I34" s="3"/>
      <c r="J34" s="3"/>
      <c r="K34" s="3"/>
      <c r="L34" s="3"/>
      <c r="M34" s="4"/>
      <c r="N34" s="3"/>
      <c r="O34" s="3"/>
      <c r="P34" s="3"/>
      <c r="Q34" s="4"/>
    </row>
    <row r="35" spans="1:17" ht="29" x14ac:dyDescent="0.35">
      <c r="A35" s="64"/>
      <c r="B35" s="84" t="s">
        <v>65</v>
      </c>
      <c r="C35" s="60"/>
      <c r="D35" s="3" t="s">
        <v>66</v>
      </c>
      <c r="E35" s="3"/>
      <c r="F35" s="3"/>
      <c r="G35" s="3"/>
      <c r="H35" s="3"/>
      <c r="I35" s="3"/>
      <c r="J35" s="3"/>
      <c r="K35" s="3"/>
      <c r="L35" s="3"/>
      <c r="M35" s="4"/>
      <c r="N35" s="3"/>
      <c r="O35" s="3"/>
      <c r="P35" s="3"/>
      <c r="Q35" s="4"/>
    </row>
    <row r="36" spans="1:17" ht="29" x14ac:dyDescent="0.35">
      <c r="A36" s="64"/>
      <c r="B36" s="86"/>
      <c r="C36" s="60"/>
      <c r="D36" s="3" t="s">
        <v>67</v>
      </c>
      <c r="E36" s="3"/>
      <c r="F36" s="3"/>
      <c r="G36" s="3"/>
      <c r="H36" s="3"/>
      <c r="I36" s="3"/>
      <c r="J36" s="3"/>
      <c r="K36" s="3"/>
      <c r="L36" s="3"/>
      <c r="M36" s="4"/>
      <c r="N36" s="3"/>
      <c r="O36" s="3"/>
      <c r="P36" s="3"/>
      <c r="Q36" s="4"/>
    </row>
    <row r="37" spans="1:17" ht="29" x14ac:dyDescent="0.35">
      <c r="A37" s="64"/>
      <c r="B37" s="85"/>
      <c r="C37" s="60"/>
      <c r="D37" s="3" t="s">
        <v>68</v>
      </c>
      <c r="E37" s="3"/>
      <c r="F37" s="3"/>
      <c r="G37" s="3"/>
      <c r="H37" s="3"/>
      <c r="I37" s="3"/>
      <c r="J37" s="3"/>
      <c r="K37" s="3"/>
      <c r="L37" s="3"/>
      <c r="M37" s="4"/>
      <c r="N37" s="3"/>
      <c r="O37" s="3"/>
      <c r="P37" s="3"/>
      <c r="Q37" s="4"/>
    </row>
    <row r="38" spans="1:17" ht="29" x14ac:dyDescent="0.35">
      <c r="A38" s="64"/>
      <c r="B38" s="84" t="s">
        <v>69</v>
      </c>
      <c r="C38" s="60"/>
      <c r="D38" s="3" t="s">
        <v>70</v>
      </c>
      <c r="E38" s="3"/>
      <c r="F38" s="3"/>
      <c r="G38" s="3"/>
      <c r="H38" s="3"/>
      <c r="I38" s="3"/>
      <c r="J38" s="3"/>
      <c r="K38" s="3"/>
      <c r="L38" s="3"/>
      <c r="M38" s="4"/>
      <c r="N38" s="3"/>
      <c r="O38" s="3"/>
      <c r="P38" s="3"/>
      <c r="Q38" s="4"/>
    </row>
    <row r="39" spans="1:17" ht="29" x14ac:dyDescent="0.35">
      <c r="A39" s="64"/>
      <c r="B39" s="86"/>
      <c r="C39" s="60"/>
      <c r="D39" s="3" t="s">
        <v>71</v>
      </c>
      <c r="E39" s="3"/>
      <c r="F39" s="3"/>
      <c r="G39" s="3"/>
      <c r="H39" s="3"/>
      <c r="I39" s="3"/>
      <c r="J39" s="3"/>
      <c r="K39" s="3"/>
      <c r="L39" s="3"/>
      <c r="M39" s="4"/>
      <c r="N39" s="3"/>
      <c r="O39" s="3"/>
      <c r="P39" s="3"/>
      <c r="Q39" s="4"/>
    </row>
    <row r="40" spans="1:17" ht="29" x14ac:dyDescent="0.35">
      <c r="A40" s="64"/>
      <c r="B40" s="85"/>
      <c r="C40" s="60"/>
      <c r="D40" s="3" t="s">
        <v>72</v>
      </c>
      <c r="E40" s="3"/>
      <c r="F40" s="3"/>
      <c r="G40" s="3"/>
      <c r="H40" s="3"/>
      <c r="I40" s="3"/>
      <c r="J40" s="3"/>
      <c r="K40" s="3"/>
      <c r="L40" s="3"/>
      <c r="M40" s="4"/>
      <c r="N40" s="3"/>
      <c r="O40" s="3"/>
      <c r="P40" s="3"/>
      <c r="Q40" s="4"/>
    </row>
    <row r="41" spans="1:17" ht="29" x14ac:dyDescent="0.35">
      <c r="A41" s="64"/>
      <c r="B41" s="84" t="s">
        <v>73</v>
      </c>
      <c r="C41" s="60"/>
      <c r="D41" s="3" t="s">
        <v>74</v>
      </c>
      <c r="E41" s="3"/>
      <c r="F41" s="3"/>
      <c r="G41" s="3"/>
      <c r="H41" s="3"/>
      <c r="I41" s="3"/>
      <c r="J41" s="3"/>
      <c r="K41" s="3"/>
      <c r="L41" s="3"/>
      <c r="M41" s="4"/>
      <c r="N41" s="3"/>
      <c r="O41" s="3"/>
      <c r="P41" s="3"/>
      <c r="Q41" s="4"/>
    </row>
    <row r="42" spans="1:17" ht="29" x14ac:dyDescent="0.35">
      <c r="A42" s="65"/>
      <c r="B42" s="86"/>
      <c r="C42" s="60"/>
      <c r="D42" s="3" t="s">
        <v>75</v>
      </c>
      <c r="E42" s="3"/>
      <c r="F42" s="3"/>
      <c r="G42" s="3"/>
      <c r="H42" s="3"/>
      <c r="I42" s="3"/>
      <c r="J42" s="3"/>
      <c r="K42" s="3"/>
      <c r="L42" s="3"/>
      <c r="M42" s="4"/>
      <c r="N42" s="3"/>
      <c r="O42" s="3"/>
      <c r="P42" s="3"/>
      <c r="Q42" s="4"/>
    </row>
    <row r="43" spans="1:17" ht="43.5" x14ac:dyDescent="0.35">
      <c r="A43" s="66"/>
      <c r="B43" s="85"/>
      <c r="C43" s="60"/>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02CC759-2272-4AFE-95B3-FA969F6E8C5A}">
          <x14:formula1>
            <xm:f>Sheet1!$A$1:$A$3</xm:f>
          </x14:formula1>
          <xm:sqref>E2:L43 N2:P43</xm:sqref>
        </x14:dataValidation>
        <x14:dataValidation type="list" allowBlank="1" showInputMessage="1" showErrorMessage="1" xr:uid="{ECBF7ED1-FFD2-4DB6-8D82-AAF88E328DD2}">
          <x14:formula1>
            <xm:f>Sheet1!$B$1:$B$2</xm:f>
          </x14:formula1>
          <xm:sqref>M2:M43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4C53-D244-4A2E-8DF9-EB9FE60E066E}">
  <dimension ref="A1:Q43"/>
  <sheetViews>
    <sheetView topLeftCell="A31" workbookViewId="0">
      <selection activeCell="D32" sqref="D32"/>
    </sheetView>
  </sheetViews>
  <sheetFormatPr defaultRowHeight="15" customHeight="1" x14ac:dyDescent="0.35"/>
  <cols>
    <col min="1" max="1" width="21.81640625" customWidth="1"/>
    <col min="2" max="2" width="53.54296875" customWidth="1"/>
    <col min="3" max="3" width="5.54296875" customWidth="1"/>
    <col min="4" max="4" width="69.81640625" customWidth="1"/>
    <col min="12" max="12" width="15.81640625" customWidth="1"/>
    <col min="13" max="14" width="11.54296875" customWidth="1"/>
    <col min="15" max="15" width="15.453125" customWidth="1"/>
  </cols>
  <sheetData>
    <row r="1" spans="1:17" ht="267" x14ac:dyDescent="0.35">
      <c r="A1" s="6"/>
      <c r="B1" s="22" t="s">
        <v>0</v>
      </c>
      <c r="C1" s="35" t="s">
        <v>78</v>
      </c>
      <c r="D1" s="18" t="s">
        <v>2</v>
      </c>
      <c r="E1" s="51" t="s">
        <v>3</v>
      </c>
      <c r="F1" s="51" t="s">
        <v>4</v>
      </c>
      <c r="G1" s="51" t="s">
        <v>5</v>
      </c>
      <c r="H1" s="51" t="s">
        <v>6</v>
      </c>
      <c r="I1" s="51" t="s">
        <v>7</v>
      </c>
      <c r="J1" s="51" t="s">
        <v>8</v>
      </c>
      <c r="K1" s="52" t="s">
        <v>9</v>
      </c>
      <c r="L1" s="61" t="s">
        <v>10</v>
      </c>
      <c r="M1" s="21" t="s">
        <v>79</v>
      </c>
      <c r="N1" s="61" t="s">
        <v>12</v>
      </c>
      <c r="O1" s="62" t="s">
        <v>13</v>
      </c>
      <c r="P1" s="21" t="s">
        <v>80</v>
      </c>
      <c r="Q1" s="21" t="s">
        <v>15</v>
      </c>
    </row>
    <row r="2" spans="1:17" ht="43.5" x14ac:dyDescent="0.35">
      <c r="A2" s="78" t="s">
        <v>16</v>
      </c>
      <c r="B2" s="81" t="s">
        <v>17</v>
      </c>
      <c r="C2" s="36" t="s">
        <v>18</v>
      </c>
      <c r="D2" s="2" t="s">
        <v>19</v>
      </c>
      <c r="E2" s="3"/>
      <c r="F2" s="3"/>
      <c r="G2" s="3"/>
      <c r="H2" s="3"/>
      <c r="I2" s="3"/>
      <c r="J2" s="3"/>
      <c r="K2" s="3"/>
      <c r="L2" s="3"/>
      <c r="M2" s="4"/>
      <c r="N2" s="3"/>
      <c r="O2" s="3"/>
      <c r="P2" s="3"/>
      <c r="Q2" s="4"/>
    </row>
    <row r="3" spans="1:17" ht="29" x14ac:dyDescent="0.35">
      <c r="A3" s="78"/>
      <c r="B3" s="82"/>
      <c r="C3" s="36" t="s">
        <v>18</v>
      </c>
      <c r="D3" s="2" t="s">
        <v>20</v>
      </c>
      <c r="E3" s="3"/>
      <c r="F3" s="3"/>
      <c r="G3" s="3"/>
      <c r="H3" s="3"/>
      <c r="I3" s="3"/>
      <c r="J3" s="3"/>
      <c r="K3" s="3"/>
      <c r="L3" s="3"/>
      <c r="M3" s="4"/>
      <c r="N3" s="3"/>
      <c r="O3" s="3"/>
      <c r="P3" s="3"/>
      <c r="Q3" s="4"/>
    </row>
    <row r="4" spans="1:17" ht="29" x14ac:dyDescent="0.35">
      <c r="A4" s="78"/>
      <c r="B4" s="83"/>
      <c r="C4" s="36" t="s">
        <v>18</v>
      </c>
      <c r="D4" s="2" t="s">
        <v>21</v>
      </c>
      <c r="E4" s="3"/>
      <c r="F4" s="3"/>
      <c r="G4" s="3"/>
      <c r="H4" s="3"/>
      <c r="I4" s="3"/>
      <c r="J4" s="3"/>
      <c r="K4" s="3"/>
      <c r="L4" s="3"/>
      <c r="M4" s="4"/>
      <c r="N4" s="3"/>
      <c r="O4" s="3"/>
      <c r="P4" s="3"/>
      <c r="Q4" s="4"/>
    </row>
    <row r="5" spans="1:17" ht="29" x14ac:dyDescent="0.35">
      <c r="A5" s="78"/>
      <c r="B5" s="81" t="s">
        <v>17</v>
      </c>
      <c r="C5" s="36" t="s">
        <v>18</v>
      </c>
      <c r="D5" s="2" t="s">
        <v>22</v>
      </c>
      <c r="E5" s="3"/>
      <c r="F5" s="3"/>
      <c r="G5" s="3"/>
      <c r="H5" s="3"/>
      <c r="I5" s="3"/>
      <c r="J5" s="3"/>
      <c r="K5" s="3"/>
      <c r="L5" s="3"/>
      <c r="M5" s="4"/>
      <c r="N5" s="3"/>
      <c r="O5" s="3"/>
      <c r="P5" s="3"/>
      <c r="Q5" s="4"/>
    </row>
    <row r="6" spans="1:17" ht="29" x14ac:dyDescent="0.35">
      <c r="A6" s="78"/>
      <c r="B6" s="82"/>
      <c r="C6" s="36" t="s">
        <v>18</v>
      </c>
      <c r="D6" s="2" t="s">
        <v>23</v>
      </c>
      <c r="E6" s="3"/>
      <c r="F6" s="3"/>
      <c r="G6" s="3"/>
      <c r="H6" s="3"/>
      <c r="I6" s="3"/>
      <c r="J6" s="3"/>
      <c r="K6" s="3"/>
      <c r="L6" s="3"/>
      <c r="M6" s="4"/>
      <c r="N6" s="3"/>
      <c r="O6" s="3"/>
      <c r="P6" s="3"/>
      <c r="Q6" s="4"/>
    </row>
    <row r="7" spans="1:17" ht="29" x14ac:dyDescent="0.35">
      <c r="A7" s="78"/>
      <c r="B7" s="83"/>
      <c r="C7" s="36" t="s">
        <v>18</v>
      </c>
      <c r="D7" s="2" t="s">
        <v>24</v>
      </c>
      <c r="E7" s="3"/>
      <c r="F7" s="3"/>
      <c r="G7" s="3"/>
      <c r="H7" s="3"/>
      <c r="I7" s="3"/>
      <c r="J7" s="3"/>
      <c r="K7" s="3"/>
      <c r="L7" s="3"/>
      <c r="M7" s="4"/>
      <c r="N7" s="3"/>
      <c r="O7" s="3"/>
      <c r="P7" s="3"/>
      <c r="Q7" s="4"/>
    </row>
    <row r="8" spans="1:17" ht="29" x14ac:dyDescent="0.35">
      <c r="A8" s="79" t="s">
        <v>25</v>
      </c>
      <c r="B8" s="81" t="s">
        <v>77</v>
      </c>
      <c r="C8" s="36" t="s">
        <v>18</v>
      </c>
      <c r="D8" s="2" t="s">
        <v>27</v>
      </c>
      <c r="E8" s="3"/>
      <c r="F8" s="3"/>
      <c r="G8" s="3"/>
      <c r="H8" s="3"/>
      <c r="I8" s="3"/>
      <c r="J8" s="3"/>
      <c r="K8" s="3"/>
      <c r="L8" s="3"/>
      <c r="M8" s="4"/>
      <c r="N8" s="3"/>
      <c r="O8" s="3"/>
      <c r="P8" s="3"/>
      <c r="Q8" s="4"/>
    </row>
    <row r="9" spans="1:17" ht="29" x14ac:dyDescent="0.35">
      <c r="A9" s="79"/>
      <c r="B9" s="82"/>
      <c r="C9" s="36" t="s">
        <v>18</v>
      </c>
      <c r="D9" s="2" t="s">
        <v>28</v>
      </c>
      <c r="E9" s="3"/>
      <c r="F9" s="3"/>
      <c r="G9" s="3"/>
      <c r="H9" s="3"/>
      <c r="I9" s="3"/>
      <c r="J9" s="3"/>
      <c r="K9" s="3"/>
      <c r="L9" s="3"/>
      <c r="M9" s="4"/>
      <c r="N9" s="3"/>
      <c r="O9" s="3"/>
      <c r="P9" s="3"/>
      <c r="Q9" s="4"/>
    </row>
    <row r="10" spans="1:17" ht="29" x14ac:dyDescent="0.35">
      <c r="A10" s="79"/>
      <c r="B10" s="83"/>
      <c r="C10" s="36" t="s">
        <v>18</v>
      </c>
      <c r="D10" s="2" t="s">
        <v>29</v>
      </c>
      <c r="E10" s="3"/>
      <c r="F10" s="3"/>
      <c r="G10" s="3"/>
      <c r="H10" s="3"/>
      <c r="I10" s="3"/>
      <c r="J10" s="3"/>
      <c r="K10" s="3"/>
      <c r="L10" s="3"/>
      <c r="M10" s="4"/>
      <c r="N10" s="3"/>
      <c r="O10" s="3"/>
      <c r="P10" s="3"/>
      <c r="Q10" s="4"/>
    </row>
    <row r="11" spans="1:17" ht="29" x14ac:dyDescent="0.35">
      <c r="A11" s="79"/>
      <c r="B11" s="81" t="s">
        <v>30</v>
      </c>
      <c r="C11" s="36" t="s">
        <v>18</v>
      </c>
      <c r="D11" s="2" t="s">
        <v>31</v>
      </c>
      <c r="E11" s="3"/>
      <c r="F11" s="3"/>
      <c r="G11" s="3"/>
      <c r="H11" s="3"/>
      <c r="I11" s="3"/>
      <c r="J11" s="3"/>
      <c r="K11" s="3"/>
      <c r="L11" s="3"/>
      <c r="M11" s="4"/>
      <c r="N11" s="3"/>
      <c r="O11" s="3"/>
      <c r="P11" s="3"/>
      <c r="Q11" s="4"/>
    </row>
    <row r="12" spans="1:17" ht="29" x14ac:dyDescent="0.35">
      <c r="A12" s="79"/>
      <c r="B12" s="82"/>
      <c r="C12" s="36" t="s">
        <v>18</v>
      </c>
      <c r="D12" s="2" t="s">
        <v>32</v>
      </c>
      <c r="E12" s="3"/>
      <c r="F12" s="3"/>
      <c r="G12" s="3"/>
      <c r="H12" s="3"/>
      <c r="I12" s="3"/>
      <c r="J12" s="3"/>
      <c r="K12" s="3"/>
      <c r="L12" s="3"/>
      <c r="M12" s="4"/>
      <c r="N12" s="3"/>
      <c r="O12" s="3"/>
      <c r="P12" s="3"/>
      <c r="Q12" s="4"/>
    </row>
    <row r="13" spans="1:17" ht="29" x14ac:dyDescent="0.35">
      <c r="A13" s="79"/>
      <c r="B13" s="83"/>
      <c r="C13" s="36" t="s">
        <v>18</v>
      </c>
      <c r="D13" s="2" t="s">
        <v>33</v>
      </c>
      <c r="E13" s="3"/>
      <c r="F13" s="3"/>
      <c r="G13" s="3"/>
      <c r="H13" s="3"/>
      <c r="I13" s="3"/>
      <c r="J13" s="3"/>
      <c r="K13" s="3"/>
      <c r="L13" s="3"/>
      <c r="M13" s="4"/>
      <c r="N13" s="3"/>
      <c r="O13" s="3"/>
      <c r="P13" s="3"/>
      <c r="Q13" s="4"/>
    </row>
    <row r="14" spans="1:17" ht="29" x14ac:dyDescent="0.35">
      <c r="A14" s="79"/>
      <c r="B14" s="5" t="s">
        <v>34</v>
      </c>
      <c r="C14" s="36" t="s">
        <v>18</v>
      </c>
      <c r="D14" s="2" t="s">
        <v>35</v>
      </c>
      <c r="E14" s="3"/>
      <c r="F14" s="3"/>
      <c r="G14" s="3"/>
      <c r="H14" s="3"/>
      <c r="I14" s="3"/>
      <c r="J14" s="3"/>
      <c r="K14" s="3"/>
      <c r="L14" s="3"/>
      <c r="M14" s="4"/>
      <c r="N14" s="3"/>
      <c r="O14" s="3"/>
      <c r="P14" s="3"/>
      <c r="Q14" s="4"/>
    </row>
    <row r="15" spans="1:17" ht="43.5" x14ac:dyDescent="0.35">
      <c r="A15" s="79"/>
      <c r="B15" s="84" t="s">
        <v>36</v>
      </c>
      <c r="C15" s="37"/>
      <c r="D15" s="3" t="s">
        <v>37</v>
      </c>
      <c r="E15" s="3"/>
      <c r="F15" s="3"/>
      <c r="G15" s="3"/>
      <c r="H15" s="3"/>
      <c r="I15" s="3"/>
      <c r="J15" s="3"/>
      <c r="K15" s="3"/>
      <c r="L15" s="3"/>
      <c r="M15" s="4"/>
      <c r="N15" s="3"/>
      <c r="O15" s="3"/>
      <c r="P15" s="3"/>
      <c r="Q15" s="4"/>
    </row>
    <row r="16" spans="1:17" ht="29" x14ac:dyDescent="0.35">
      <c r="A16" s="79"/>
      <c r="B16" s="85"/>
      <c r="C16" s="37"/>
      <c r="D16" s="3" t="s">
        <v>38</v>
      </c>
      <c r="E16" s="3"/>
      <c r="F16" s="3"/>
      <c r="G16" s="3"/>
      <c r="H16" s="3"/>
      <c r="I16" s="3"/>
      <c r="J16" s="3"/>
      <c r="K16" s="3"/>
      <c r="L16" s="3"/>
      <c r="M16" s="4"/>
      <c r="N16" s="3"/>
      <c r="O16" s="3"/>
      <c r="P16" s="3"/>
      <c r="Q16" s="4"/>
    </row>
    <row r="17" spans="1:17" ht="29" x14ac:dyDescent="0.35">
      <c r="A17" s="79"/>
      <c r="B17" s="84" t="s">
        <v>39</v>
      </c>
      <c r="C17" s="37"/>
      <c r="D17" s="3" t="s">
        <v>40</v>
      </c>
      <c r="E17" s="3"/>
      <c r="F17" s="3"/>
      <c r="G17" s="3"/>
      <c r="H17" s="3"/>
      <c r="I17" s="3"/>
      <c r="J17" s="3"/>
      <c r="K17" s="3"/>
      <c r="L17" s="3"/>
      <c r="M17" s="4"/>
      <c r="N17" s="3"/>
      <c r="O17" s="3"/>
      <c r="P17" s="3"/>
      <c r="Q17" s="4"/>
    </row>
    <row r="18" spans="1:17" ht="29" x14ac:dyDescent="0.35">
      <c r="A18" s="79"/>
      <c r="B18" s="85"/>
      <c r="C18" s="37"/>
      <c r="D18" s="3" t="s">
        <v>41</v>
      </c>
      <c r="E18" s="3"/>
      <c r="F18" s="3"/>
      <c r="G18" s="3"/>
      <c r="H18" s="3"/>
      <c r="I18" s="3"/>
      <c r="J18" s="3"/>
      <c r="K18" s="3"/>
      <c r="L18" s="3"/>
      <c r="M18" s="4"/>
      <c r="N18" s="3"/>
      <c r="O18" s="3"/>
      <c r="P18" s="3"/>
      <c r="Q18" s="4"/>
    </row>
    <row r="19" spans="1:17" ht="29" x14ac:dyDescent="0.35">
      <c r="A19" s="79"/>
      <c r="B19" s="84" t="s">
        <v>42</v>
      </c>
      <c r="C19" s="37"/>
      <c r="D19" s="3" t="s">
        <v>43</v>
      </c>
      <c r="E19" s="3"/>
      <c r="F19" s="3"/>
      <c r="G19" s="3"/>
      <c r="H19" s="3"/>
      <c r="I19" s="3"/>
      <c r="J19" s="3"/>
      <c r="K19" s="3"/>
      <c r="L19" s="3"/>
      <c r="M19" s="4"/>
      <c r="N19" s="3"/>
      <c r="O19" s="3"/>
      <c r="P19" s="3"/>
      <c r="Q19" s="4"/>
    </row>
    <row r="20" spans="1:17" ht="29" x14ac:dyDescent="0.35">
      <c r="A20" s="79"/>
      <c r="B20" s="85"/>
      <c r="C20" s="37"/>
      <c r="D20" s="3" t="s">
        <v>44</v>
      </c>
      <c r="E20" s="3"/>
      <c r="F20" s="3"/>
      <c r="G20" s="3"/>
      <c r="H20" s="3"/>
      <c r="I20" s="3"/>
      <c r="J20" s="3"/>
      <c r="K20" s="3"/>
      <c r="L20" s="3"/>
      <c r="M20" s="4"/>
      <c r="N20" s="3"/>
      <c r="O20" s="3"/>
      <c r="P20" s="3"/>
      <c r="Q20" s="4"/>
    </row>
    <row r="21" spans="1:17" ht="29" x14ac:dyDescent="0.35">
      <c r="A21" s="79"/>
      <c r="B21" s="84" t="s">
        <v>45</v>
      </c>
      <c r="C21" s="37"/>
      <c r="D21" s="3" t="s">
        <v>46</v>
      </c>
      <c r="E21" s="3"/>
      <c r="F21" s="3"/>
      <c r="G21" s="3"/>
      <c r="H21" s="3"/>
      <c r="I21" s="3"/>
      <c r="J21" s="3"/>
      <c r="K21" s="3"/>
      <c r="L21" s="3"/>
      <c r="M21" s="4"/>
      <c r="N21" s="3"/>
      <c r="O21" s="3"/>
      <c r="P21" s="3"/>
      <c r="Q21" s="4"/>
    </row>
    <row r="22" spans="1:17" ht="29" x14ac:dyDescent="0.35">
      <c r="A22" s="79"/>
      <c r="B22" s="86"/>
      <c r="C22" s="37"/>
      <c r="D22" s="3" t="s">
        <v>47</v>
      </c>
      <c r="E22" s="3"/>
      <c r="F22" s="3"/>
      <c r="G22" s="3"/>
      <c r="H22" s="3"/>
      <c r="I22" s="3"/>
      <c r="J22" s="3"/>
      <c r="K22" s="3"/>
      <c r="L22" s="3"/>
      <c r="M22" s="4"/>
      <c r="N22" s="3"/>
      <c r="O22" s="3"/>
      <c r="P22" s="3"/>
      <c r="Q22" s="4"/>
    </row>
    <row r="23" spans="1:17" ht="29" x14ac:dyDescent="0.35">
      <c r="A23" s="79"/>
      <c r="B23" s="85"/>
      <c r="C23" s="37"/>
      <c r="D23" s="3" t="s">
        <v>48</v>
      </c>
      <c r="E23" s="3"/>
      <c r="F23" s="3"/>
      <c r="G23" s="3"/>
      <c r="H23" s="3"/>
      <c r="I23" s="3"/>
      <c r="J23" s="3"/>
      <c r="K23" s="3"/>
      <c r="L23" s="3"/>
      <c r="M23" s="4"/>
      <c r="N23" s="3"/>
      <c r="O23" s="3"/>
      <c r="P23" s="3"/>
      <c r="Q23" s="4"/>
    </row>
    <row r="24" spans="1:17" ht="29" x14ac:dyDescent="0.35">
      <c r="A24" s="79"/>
      <c r="B24" s="87" t="s">
        <v>49</v>
      </c>
      <c r="C24" s="37"/>
      <c r="D24" s="3" t="s">
        <v>50</v>
      </c>
      <c r="E24" s="3"/>
      <c r="F24" s="3"/>
      <c r="G24" s="3"/>
      <c r="H24" s="3"/>
      <c r="I24" s="3"/>
      <c r="J24" s="3"/>
      <c r="K24" s="3"/>
      <c r="L24" s="3"/>
      <c r="M24" s="4"/>
      <c r="N24" s="3"/>
      <c r="O24" s="3"/>
      <c r="P24" s="3"/>
      <c r="Q24" s="4"/>
    </row>
    <row r="25" spans="1:17" ht="29" x14ac:dyDescent="0.35">
      <c r="A25" s="79"/>
      <c r="B25" s="87"/>
      <c r="C25" s="37"/>
      <c r="D25" s="3" t="s">
        <v>51</v>
      </c>
      <c r="E25" s="3"/>
      <c r="F25" s="3"/>
      <c r="G25" s="3"/>
      <c r="H25" s="3"/>
      <c r="I25" s="3"/>
      <c r="J25" s="3"/>
      <c r="K25" s="3"/>
      <c r="L25" s="3"/>
      <c r="M25" s="4"/>
      <c r="N25" s="3"/>
      <c r="O25" s="3"/>
      <c r="P25" s="3"/>
      <c r="Q25" s="4"/>
    </row>
    <row r="26" spans="1:17" ht="29" x14ac:dyDescent="0.35">
      <c r="A26" s="79"/>
      <c r="B26" s="87" t="s">
        <v>52</v>
      </c>
      <c r="C26" s="37"/>
      <c r="D26" s="3" t="s">
        <v>53</v>
      </c>
      <c r="E26" s="3"/>
      <c r="F26" s="3"/>
      <c r="G26" s="3"/>
      <c r="H26" s="3"/>
      <c r="I26" s="3"/>
      <c r="J26" s="3"/>
      <c r="K26" s="3"/>
      <c r="L26" s="3"/>
      <c r="M26" s="4"/>
      <c r="N26" s="3"/>
      <c r="O26" s="3"/>
      <c r="P26" s="3"/>
      <c r="Q26" s="4"/>
    </row>
    <row r="27" spans="1:17" ht="43.5" x14ac:dyDescent="0.35">
      <c r="A27" s="79"/>
      <c r="B27" s="87"/>
      <c r="C27" s="37"/>
      <c r="D27" s="3" t="s">
        <v>54</v>
      </c>
      <c r="E27" s="3"/>
      <c r="F27" s="3"/>
      <c r="G27" s="3"/>
      <c r="H27" s="3"/>
      <c r="I27" s="3"/>
      <c r="J27" s="3"/>
      <c r="K27" s="3"/>
      <c r="L27" s="3"/>
      <c r="M27" s="4"/>
      <c r="N27" s="3"/>
      <c r="O27" s="3"/>
      <c r="P27" s="3"/>
      <c r="Q27" s="4"/>
    </row>
    <row r="28" spans="1:17" ht="29" x14ac:dyDescent="0.35">
      <c r="A28" s="79"/>
      <c r="B28" s="87" t="s">
        <v>55</v>
      </c>
      <c r="C28" s="37"/>
      <c r="D28" s="3" t="s">
        <v>56</v>
      </c>
      <c r="E28" s="3"/>
      <c r="F28" s="3"/>
      <c r="G28" s="3"/>
      <c r="H28" s="3"/>
      <c r="I28" s="3"/>
      <c r="J28" s="3"/>
      <c r="K28" s="3"/>
      <c r="L28" s="3"/>
      <c r="M28" s="4"/>
      <c r="N28" s="3"/>
      <c r="O28" s="3"/>
      <c r="P28" s="3"/>
      <c r="Q28" s="4"/>
    </row>
    <row r="29" spans="1:17" ht="29" x14ac:dyDescent="0.35">
      <c r="A29" s="80"/>
      <c r="B29" s="87"/>
      <c r="C29" s="37"/>
      <c r="D29" s="3" t="s">
        <v>57</v>
      </c>
      <c r="E29" s="3"/>
      <c r="F29" s="3"/>
      <c r="G29" s="3"/>
      <c r="H29" s="3"/>
      <c r="I29" s="3"/>
      <c r="J29" s="3"/>
      <c r="K29" s="3"/>
      <c r="L29" s="3"/>
      <c r="M29" s="4"/>
      <c r="N29" s="3"/>
      <c r="O29" s="3"/>
      <c r="P29" s="3"/>
      <c r="Q29" s="4"/>
    </row>
    <row r="30" spans="1:17" ht="43.5" x14ac:dyDescent="0.35">
      <c r="A30" s="63" t="s">
        <v>58</v>
      </c>
      <c r="B30" s="88" t="s">
        <v>59</v>
      </c>
      <c r="C30" s="36" t="s">
        <v>18</v>
      </c>
      <c r="D30" s="2" t="s">
        <v>60</v>
      </c>
      <c r="E30" s="3"/>
      <c r="F30" s="3"/>
      <c r="G30" s="3"/>
      <c r="H30" s="3"/>
      <c r="I30" s="3"/>
      <c r="J30" s="3"/>
      <c r="K30" s="3"/>
      <c r="L30" s="3"/>
      <c r="M30" s="4"/>
      <c r="N30" s="3"/>
      <c r="O30" s="3"/>
      <c r="P30" s="3"/>
      <c r="Q30" s="4"/>
    </row>
    <row r="31" spans="1:17" ht="29" x14ac:dyDescent="0.35">
      <c r="A31" s="64"/>
      <c r="B31" s="88"/>
      <c r="C31" s="36" t="s">
        <v>18</v>
      </c>
      <c r="D31" s="2" t="s">
        <v>61</v>
      </c>
      <c r="E31" s="3"/>
      <c r="F31" s="3"/>
      <c r="G31" s="3"/>
      <c r="H31" s="3"/>
      <c r="I31" s="3"/>
      <c r="J31" s="3"/>
      <c r="K31" s="3"/>
      <c r="L31" s="3"/>
      <c r="M31" s="4"/>
      <c r="N31" s="3"/>
      <c r="O31" s="3"/>
      <c r="P31" s="3"/>
      <c r="Q31" s="4"/>
    </row>
    <row r="32" spans="1:17" ht="43.5" x14ac:dyDescent="0.35">
      <c r="A32" s="64"/>
      <c r="B32" s="88"/>
      <c r="C32" s="36" t="s">
        <v>18</v>
      </c>
      <c r="D32" s="2" t="s">
        <v>62</v>
      </c>
      <c r="E32" s="3"/>
      <c r="F32" s="3"/>
      <c r="G32" s="3"/>
      <c r="H32" s="3"/>
      <c r="I32" s="3"/>
      <c r="J32" s="3"/>
      <c r="K32" s="3"/>
      <c r="L32" s="3"/>
      <c r="M32" s="4"/>
      <c r="N32" s="3"/>
      <c r="O32" s="3"/>
      <c r="P32" s="3"/>
      <c r="Q32" s="4"/>
    </row>
    <row r="33" spans="1:17" ht="29" x14ac:dyDescent="0.35">
      <c r="A33" s="64"/>
      <c r="B33" s="88"/>
      <c r="C33" s="36" t="s">
        <v>18</v>
      </c>
      <c r="D33" s="2" t="s">
        <v>63</v>
      </c>
      <c r="E33" s="3"/>
      <c r="F33" s="3"/>
      <c r="G33" s="3"/>
      <c r="H33" s="3"/>
      <c r="I33" s="3"/>
      <c r="J33" s="3"/>
      <c r="K33" s="3"/>
      <c r="L33" s="3"/>
      <c r="M33" s="4"/>
      <c r="N33" s="3"/>
      <c r="O33" s="3"/>
      <c r="P33" s="3"/>
      <c r="Q33" s="4"/>
    </row>
    <row r="34" spans="1:17" ht="43.5" x14ac:dyDescent="0.35">
      <c r="A34" s="64"/>
      <c r="B34" s="88"/>
      <c r="C34" s="36" t="s">
        <v>18</v>
      </c>
      <c r="D34" s="2" t="s">
        <v>64</v>
      </c>
      <c r="E34" s="3"/>
      <c r="F34" s="3"/>
      <c r="G34" s="3"/>
      <c r="H34" s="3"/>
      <c r="I34" s="3"/>
      <c r="J34" s="3"/>
      <c r="K34" s="3"/>
      <c r="L34" s="3"/>
      <c r="M34" s="4"/>
      <c r="N34" s="3"/>
      <c r="O34" s="3"/>
      <c r="P34" s="3"/>
      <c r="Q34" s="4"/>
    </row>
    <row r="35" spans="1:17" ht="29" x14ac:dyDescent="0.35">
      <c r="A35" s="64"/>
      <c r="B35" s="84" t="s">
        <v>65</v>
      </c>
      <c r="C35" s="37"/>
      <c r="D35" s="3" t="s">
        <v>66</v>
      </c>
      <c r="E35" s="3"/>
      <c r="F35" s="3"/>
      <c r="G35" s="3"/>
      <c r="H35" s="3"/>
      <c r="I35" s="3"/>
      <c r="J35" s="3"/>
      <c r="K35" s="3"/>
      <c r="L35" s="3"/>
      <c r="M35" s="4"/>
      <c r="N35" s="3"/>
      <c r="O35" s="3"/>
      <c r="P35" s="3"/>
      <c r="Q35" s="4"/>
    </row>
    <row r="36" spans="1:17" ht="29" x14ac:dyDescent="0.35">
      <c r="A36" s="64"/>
      <c r="B36" s="86"/>
      <c r="C36" s="37"/>
      <c r="D36" s="3" t="s">
        <v>67</v>
      </c>
      <c r="E36" s="3"/>
      <c r="F36" s="3"/>
      <c r="G36" s="3"/>
      <c r="H36" s="3"/>
      <c r="I36" s="3"/>
      <c r="J36" s="3"/>
      <c r="K36" s="3"/>
      <c r="L36" s="3"/>
      <c r="M36" s="4"/>
      <c r="N36" s="3"/>
      <c r="O36" s="3"/>
      <c r="P36" s="3"/>
      <c r="Q36" s="4"/>
    </row>
    <row r="37" spans="1:17" ht="29" x14ac:dyDescent="0.35">
      <c r="A37" s="64"/>
      <c r="B37" s="85"/>
      <c r="C37" s="37"/>
      <c r="D37" s="3" t="s">
        <v>68</v>
      </c>
      <c r="E37" s="3"/>
      <c r="F37" s="3"/>
      <c r="G37" s="3"/>
      <c r="H37" s="3"/>
      <c r="I37" s="3"/>
      <c r="J37" s="3"/>
      <c r="K37" s="3"/>
      <c r="L37" s="3"/>
      <c r="M37" s="4"/>
      <c r="N37" s="3"/>
      <c r="O37" s="3"/>
      <c r="P37" s="3"/>
      <c r="Q37" s="4"/>
    </row>
    <row r="38" spans="1:17" ht="29" x14ac:dyDescent="0.35">
      <c r="A38" s="64"/>
      <c r="B38" s="84" t="s">
        <v>69</v>
      </c>
      <c r="C38" s="37"/>
      <c r="D38" s="3" t="s">
        <v>70</v>
      </c>
      <c r="E38" s="3"/>
      <c r="F38" s="3"/>
      <c r="G38" s="3"/>
      <c r="H38" s="3"/>
      <c r="I38" s="3"/>
      <c r="J38" s="3"/>
      <c r="K38" s="3"/>
      <c r="L38" s="3"/>
      <c r="M38" s="4"/>
      <c r="N38" s="3"/>
      <c r="O38" s="3"/>
      <c r="P38" s="3"/>
      <c r="Q38" s="4"/>
    </row>
    <row r="39" spans="1:17" ht="29" x14ac:dyDescent="0.35">
      <c r="A39" s="64"/>
      <c r="B39" s="86"/>
      <c r="C39" s="37"/>
      <c r="D39" s="3" t="s">
        <v>71</v>
      </c>
      <c r="E39" s="3"/>
      <c r="F39" s="3"/>
      <c r="G39" s="3"/>
      <c r="H39" s="3"/>
      <c r="I39" s="3"/>
      <c r="J39" s="3"/>
      <c r="K39" s="3"/>
      <c r="L39" s="3"/>
      <c r="M39" s="4"/>
      <c r="N39" s="3"/>
      <c r="O39" s="3"/>
      <c r="P39" s="3"/>
      <c r="Q39" s="4"/>
    </row>
    <row r="40" spans="1:17" ht="29" x14ac:dyDescent="0.35">
      <c r="A40" s="64"/>
      <c r="B40" s="85"/>
      <c r="C40" s="37"/>
      <c r="D40" s="3" t="s">
        <v>72</v>
      </c>
      <c r="E40" s="3"/>
      <c r="F40" s="3"/>
      <c r="G40" s="3"/>
      <c r="H40" s="3"/>
      <c r="I40" s="3"/>
      <c r="J40" s="3"/>
      <c r="K40" s="3"/>
      <c r="L40" s="3"/>
      <c r="M40" s="4"/>
      <c r="N40" s="3"/>
      <c r="O40" s="3"/>
      <c r="P40" s="3"/>
      <c r="Q40" s="4"/>
    </row>
    <row r="41" spans="1:17" ht="29" x14ac:dyDescent="0.35">
      <c r="A41" s="64"/>
      <c r="B41" s="84" t="s">
        <v>73</v>
      </c>
      <c r="C41" s="37"/>
      <c r="D41" s="3" t="s">
        <v>74</v>
      </c>
      <c r="E41" s="3"/>
      <c r="F41" s="3"/>
      <c r="G41" s="3"/>
      <c r="H41" s="3"/>
      <c r="I41" s="3"/>
      <c r="J41" s="3"/>
      <c r="K41" s="3"/>
      <c r="L41" s="3"/>
      <c r="M41" s="4"/>
      <c r="N41" s="3"/>
      <c r="O41" s="3"/>
      <c r="P41" s="3"/>
      <c r="Q41" s="4"/>
    </row>
    <row r="42" spans="1:17" ht="29" x14ac:dyDescent="0.35">
      <c r="A42" s="65"/>
      <c r="B42" s="86"/>
      <c r="C42" s="37"/>
      <c r="D42" s="3" t="s">
        <v>75</v>
      </c>
      <c r="E42" s="3"/>
      <c r="F42" s="3"/>
      <c r="G42" s="3"/>
      <c r="H42" s="3"/>
      <c r="I42" s="3"/>
      <c r="J42" s="3"/>
      <c r="K42" s="3"/>
      <c r="L42" s="3"/>
      <c r="M42" s="4"/>
      <c r="N42" s="3"/>
      <c r="O42" s="3"/>
      <c r="P42" s="3"/>
      <c r="Q42" s="4"/>
    </row>
    <row r="43" spans="1:17" ht="43.5" x14ac:dyDescent="0.35">
      <c r="A43" s="66"/>
      <c r="B43" s="85"/>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D99A5CD-4199-4810-A9D5-78511D2FB465}">
          <x14:formula1>
            <xm:f>Sheet1!$A$1:$A$3</xm:f>
          </x14:formula1>
          <xm:sqref>E2:L43 N2:P43</xm:sqref>
        </x14:dataValidation>
        <x14:dataValidation type="list" allowBlank="1" showInputMessage="1" showErrorMessage="1" xr:uid="{A9F9909A-FAB7-449A-88EF-678F3AD63D0E}">
          <x14:formula1>
            <xm:f>Sheet1!$B$1:$B$2</xm:f>
          </x14:formula1>
          <xm:sqref>M2:M43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DF3E-644B-4ACE-B81C-31FBC88173DE}">
  <dimension ref="A1:Q43"/>
  <sheetViews>
    <sheetView topLeftCell="A31" workbookViewId="0">
      <selection activeCell="E14" sqref="E14"/>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t="s">
        <v>86</v>
      </c>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87</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6F8A194-ABD1-4E9F-91EA-5F60F15739F7}">
          <x14:formula1>
            <xm:f>Sheet1!$A$1:$A$3</xm:f>
          </x14:formula1>
          <xm:sqref>E2:L43 N2:P43</xm:sqref>
        </x14:dataValidation>
        <x14:dataValidation type="list" allowBlank="1" showInputMessage="1" showErrorMessage="1" xr:uid="{F00DFD22-B14D-4AC5-92B5-902BD2812250}">
          <x14:formula1>
            <xm:f>Sheet1!$B$1:$B$2</xm:f>
          </x14:formula1>
          <xm:sqref>M2:M43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2352-7F0A-4E54-A128-D4BEF508240C}">
  <dimension ref="A1:Q43"/>
  <sheetViews>
    <sheetView topLeftCell="A32" workbookViewId="0">
      <selection activeCell="O30" sqref="O30"/>
    </sheetView>
  </sheetViews>
  <sheetFormatPr defaultRowHeight="15" customHeight="1" x14ac:dyDescent="0.45"/>
  <cols>
    <col min="1" max="1" width="21.81640625" style="24" customWidth="1"/>
    <col min="2" max="2" width="53.54296875" customWidth="1"/>
    <col min="3" max="3" width="5.54296875" style="38" customWidth="1"/>
    <col min="4" max="4" width="69.81640625" customWidth="1"/>
    <col min="12" max="12" width="15.81640625" customWidth="1"/>
    <col min="13" max="14" width="11.54296875" customWidth="1"/>
    <col min="15" max="15" width="15.453125" customWidth="1"/>
  </cols>
  <sheetData>
    <row r="1" spans="1:17" ht="304" x14ac:dyDescent="0.45">
      <c r="A1" s="23"/>
      <c r="B1" s="22" t="s">
        <v>0</v>
      </c>
      <c r="C1" s="35" t="s">
        <v>1</v>
      </c>
      <c r="D1" s="18" t="s">
        <v>2</v>
      </c>
      <c r="E1" s="16" t="s">
        <v>3</v>
      </c>
      <c r="F1" s="16" t="s">
        <v>4</v>
      </c>
      <c r="G1" s="16" t="s">
        <v>5</v>
      </c>
      <c r="H1" s="16" t="s">
        <v>6</v>
      </c>
      <c r="I1" s="16" t="s">
        <v>7</v>
      </c>
      <c r="J1" s="16" t="s">
        <v>8</v>
      </c>
      <c r="K1" s="17" t="s">
        <v>9</v>
      </c>
      <c r="L1" s="19" t="s">
        <v>10</v>
      </c>
      <c r="M1" s="21" t="s">
        <v>11</v>
      </c>
      <c r="N1" s="19" t="s">
        <v>12</v>
      </c>
      <c r="O1" s="20" t="s">
        <v>13</v>
      </c>
      <c r="P1" s="21" t="s">
        <v>14</v>
      </c>
      <c r="Q1" s="21" t="s">
        <v>15</v>
      </c>
    </row>
    <row r="2" spans="1:17" ht="43.5" x14ac:dyDescent="0.35">
      <c r="A2" s="78" t="s">
        <v>16</v>
      </c>
      <c r="B2" s="72" t="s">
        <v>17</v>
      </c>
      <c r="C2" s="36" t="s">
        <v>18</v>
      </c>
      <c r="D2" s="2" t="s">
        <v>19</v>
      </c>
      <c r="E2" s="3"/>
      <c r="F2" s="3"/>
      <c r="G2" s="3"/>
      <c r="H2" s="3"/>
      <c r="I2" s="3"/>
      <c r="J2" s="3"/>
      <c r="K2" s="3"/>
      <c r="L2" s="3"/>
      <c r="M2" s="4"/>
      <c r="N2" s="3"/>
      <c r="O2" s="3"/>
      <c r="P2" s="3"/>
      <c r="Q2" s="4"/>
    </row>
    <row r="3" spans="1:17" ht="29" x14ac:dyDescent="0.35">
      <c r="A3" s="78"/>
      <c r="B3" s="73"/>
      <c r="C3" s="36" t="s">
        <v>18</v>
      </c>
      <c r="D3" s="2" t="s">
        <v>20</v>
      </c>
      <c r="E3" s="3"/>
      <c r="F3" s="3"/>
      <c r="G3" s="3"/>
      <c r="H3" s="3"/>
      <c r="I3" s="3"/>
      <c r="J3" s="3"/>
      <c r="K3" s="3"/>
      <c r="L3" s="3"/>
      <c r="M3" s="4"/>
      <c r="N3" s="3"/>
      <c r="O3" s="3"/>
      <c r="P3" s="3"/>
      <c r="Q3" s="4"/>
    </row>
    <row r="4" spans="1:17" ht="29" x14ac:dyDescent="0.35">
      <c r="A4" s="78"/>
      <c r="B4" s="74"/>
      <c r="C4" s="36" t="s">
        <v>18</v>
      </c>
      <c r="D4" s="2" t="s">
        <v>21</v>
      </c>
      <c r="E4" s="3"/>
      <c r="F4" s="3"/>
      <c r="G4" s="3"/>
      <c r="H4" s="3"/>
      <c r="I4" s="3"/>
      <c r="J4" s="3"/>
      <c r="K4" s="3"/>
      <c r="L4" s="3"/>
      <c r="M4" s="4"/>
      <c r="N4" s="3"/>
      <c r="O4" s="3"/>
      <c r="P4" s="3"/>
      <c r="Q4" s="4"/>
    </row>
    <row r="5" spans="1:17" ht="29" x14ac:dyDescent="0.35">
      <c r="A5" s="78"/>
      <c r="B5" s="72" t="s">
        <v>17</v>
      </c>
      <c r="C5" s="36" t="s">
        <v>18</v>
      </c>
      <c r="D5" s="2" t="s">
        <v>22</v>
      </c>
      <c r="E5" s="3"/>
      <c r="F5" s="3"/>
      <c r="G5" s="3"/>
      <c r="H5" s="3"/>
      <c r="I5" s="3"/>
      <c r="J5" s="3"/>
      <c r="K5" s="3"/>
      <c r="L5" s="3"/>
      <c r="M5" s="4"/>
      <c r="N5" s="3"/>
      <c r="O5" s="3"/>
      <c r="P5" s="3"/>
      <c r="Q5" s="4"/>
    </row>
    <row r="6" spans="1:17" ht="29" x14ac:dyDescent="0.35">
      <c r="A6" s="78"/>
      <c r="B6" s="73"/>
      <c r="C6" s="36" t="s">
        <v>18</v>
      </c>
      <c r="D6" s="2" t="s">
        <v>23</v>
      </c>
      <c r="E6" s="3"/>
      <c r="F6" s="3"/>
      <c r="G6" s="3"/>
      <c r="H6" s="3"/>
      <c r="I6" s="3"/>
      <c r="J6" s="3"/>
      <c r="K6" s="3"/>
      <c r="L6" s="3"/>
      <c r="M6" s="4"/>
      <c r="N6" s="3"/>
      <c r="O6" s="3"/>
      <c r="P6" s="3"/>
      <c r="Q6" s="4"/>
    </row>
    <row r="7" spans="1:17" ht="29" x14ac:dyDescent="0.35">
      <c r="A7" s="78"/>
      <c r="B7" s="74"/>
      <c r="C7" s="36" t="s">
        <v>18</v>
      </c>
      <c r="D7" s="2" t="s">
        <v>24</v>
      </c>
      <c r="E7" s="3"/>
      <c r="F7" s="3"/>
      <c r="G7" s="3"/>
      <c r="H7" s="3"/>
      <c r="I7" s="3"/>
      <c r="J7" s="3"/>
      <c r="K7" s="3"/>
      <c r="L7" s="3"/>
      <c r="M7" s="4"/>
      <c r="N7" s="3"/>
      <c r="O7" s="3"/>
      <c r="P7" s="3"/>
      <c r="Q7" s="4"/>
    </row>
    <row r="8" spans="1:17" ht="29" x14ac:dyDescent="0.35">
      <c r="A8" s="79" t="s">
        <v>25</v>
      </c>
      <c r="B8" s="72" t="s">
        <v>77</v>
      </c>
      <c r="C8" s="36" t="s">
        <v>18</v>
      </c>
      <c r="D8" s="2" t="s">
        <v>27</v>
      </c>
      <c r="E8" s="3"/>
      <c r="F8" s="3"/>
      <c r="G8" s="3"/>
      <c r="H8" s="3"/>
      <c r="I8" s="3"/>
      <c r="J8" s="3"/>
      <c r="K8" s="3"/>
      <c r="L8" s="3"/>
      <c r="M8" s="4"/>
      <c r="N8" s="3"/>
      <c r="O8" s="3"/>
      <c r="P8" s="3"/>
      <c r="Q8" s="4"/>
    </row>
    <row r="9" spans="1:17" ht="29" x14ac:dyDescent="0.35">
      <c r="A9" s="79"/>
      <c r="B9" s="73"/>
      <c r="C9" s="36" t="s">
        <v>18</v>
      </c>
      <c r="D9" s="2" t="s">
        <v>28</v>
      </c>
      <c r="E9" s="3"/>
      <c r="F9" s="3"/>
      <c r="G9" s="3"/>
      <c r="H9" s="3"/>
      <c r="I9" s="3"/>
      <c r="J9" s="3"/>
      <c r="K9" s="3"/>
      <c r="L9" s="3"/>
      <c r="M9" s="4"/>
      <c r="N9" s="3"/>
      <c r="O9" s="3"/>
      <c r="P9" s="3"/>
      <c r="Q9" s="4"/>
    </row>
    <row r="10" spans="1:17" ht="29" x14ac:dyDescent="0.35">
      <c r="A10" s="79"/>
      <c r="B10" s="74"/>
      <c r="C10" s="36" t="s">
        <v>18</v>
      </c>
      <c r="D10" s="2" t="s">
        <v>29</v>
      </c>
      <c r="E10" s="3"/>
      <c r="F10" s="3"/>
      <c r="G10" s="3"/>
      <c r="H10" s="3"/>
      <c r="I10" s="3"/>
      <c r="J10" s="3"/>
      <c r="K10" s="3"/>
      <c r="L10" s="3"/>
      <c r="M10" s="4"/>
      <c r="N10" s="3"/>
      <c r="O10" s="3"/>
      <c r="P10" s="3"/>
      <c r="Q10" s="4"/>
    </row>
    <row r="11" spans="1:17" ht="29" x14ac:dyDescent="0.35">
      <c r="A11" s="79"/>
      <c r="B11" s="72" t="s">
        <v>30</v>
      </c>
      <c r="C11" s="36" t="s">
        <v>18</v>
      </c>
      <c r="D11" s="2" t="s">
        <v>31</v>
      </c>
      <c r="E11" s="3"/>
      <c r="F11" s="3"/>
      <c r="G11" s="3"/>
      <c r="H11" s="3"/>
      <c r="I11" s="3"/>
      <c r="J11" s="3"/>
      <c r="K11" s="3"/>
      <c r="L11" s="3"/>
      <c r="M11" s="4"/>
      <c r="N11" s="3"/>
      <c r="O11" s="3"/>
      <c r="P11" s="3"/>
      <c r="Q11" s="4"/>
    </row>
    <row r="12" spans="1:17" ht="29" x14ac:dyDescent="0.35">
      <c r="A12" s="79"/>
      <c r="B12" s="73"/>
      <c r="C12" s="36" t="s">
        <v>18</v>
      </c>
      <c r="D12" s="2" t="s">
        <v>32</v>
      </c>
      <c r="E12" s="3"/>
      <c r="F12" s="3"/>
      <c r="G12" s="3"/>
      <c r="H12" s="3"/>
      <c r="I12" s="3"/>
      <c r="J12" s="3"/>
      <c r="K12" s="3"/>
      <c r="L12" s="3"/>
      <c r="M12" s="4"/>
      <c r="N12" s="3"/>
      <c r="O12" s="3"/>
      <c r="P12" s="3"/>
      <c r="Q12" s="4"/>
    </row>
    <row r="13" spans="1:17" ht="29" x14ac:dyDescent="0.35">
      <c r="A13" s="79"/>
      <c r="B13" s="74"/>
      <c r="C13" s="36" t="s">
        <v>18</v>
      </c>
      <c r="D13" s="2" t="s">
        <v>33</v>
      </c>
      <c r="E13" s="3"/>
      <c r="F13" s="3"/>
      <c r="G13" s="3"/>
      <c r="H13" s="3"/>
      <c r="I13" s="3"/>
      <c r="J13" s="3"/>
      <c r="K13" s="3"/>
      <c r="L13" s="3"/>
      <c r="M13" s="4"/>
      <c r="N13" s="3"/>
      <c r="O13" s="3"/>
      <c r="P13" s="3"/>
      <c r="Q13" s="4"/>
    </row>
    <row r="14" spans="1:17" ht="48" x14ac:dyDescent="0.35">
      <c r="A14" s="79"/>
      <c r="B14" s="25" t="s">
        <v>34</v>
      </c>
      <c r="C14" s="36" t="s">
        <v>18</v>
      </c>
      <c r="D14" s="2" t="s">
        <v>35</v>
      </c>
      <c r="E14" s="3"/>
      <c r="F14" s="3"/>
      <c r="G14" s="3"/>
      <c r="H14" s="3"/>
      <c r="I14" s="3"/>
      <c r="J14" s="3"/>
      <c r="K14" s="3"/>
      <c r="L14" s="3"/>
      <c r="M14" s="4"/>
      <c r="N14" s="3"/>
      <c r="O14" s="3"/>
      <c r="P14" s="3"/>
      <c r="Q14" s="4"/>
    </row>
    <row r="15" spans="1:17" ht="43.5" x14ac:dyDescent="0.35">
      <c r="A15" s="79"/>
      <c r="B15" s="68" t="s">
        <v>36</v>
      </c>
      <c r="C15" s="37"/>
      <c r="D15" s="3" t="s">
        <v>37</v>
      </c>
      <c r="E15" s="3"/>
      <c r="F15" s="3"/>
      <c r="G15" s="3"/>
      <c r="H15" s="3"/>
      <c r="I15" s="3"/>
      <c r="J15" s="3"/>
      <c r="K15" s="3"/>
      <c r="L15" s="3"/>
      <c r="M15" s="4"/>
      <c r="N15" s="3"/>
      <c r="O15" s="3"/>
      <c r="P15" s="3"/>
      <c r="Q15" s="4"/>
    </row>
    <row r="16" spans="1:17" ht="29" x14ac:dyDescent="0.35">
      <c r="A16" s="79"/>
      <c r="B16" s="70"/>
      <c r="C16" s="37"/>
      <c r="D16" s="3" t="s">
        <v>38</v>
      </c>
      <c r="E16" s="3"/>
      <c r="F16" s="3"/>
      <c r="G16" s="3"/>
      <c r="H16" s="3"/>
      <c r="I16" s="3"/>
      <c r="J16" s="3"/>
      <c r="K16" s="3"/>
      <c r="L16" s="3"/>
      <c r="M16" s="4"/>
      <c r="N16" s="3"/>
      <c r="O16" s="3"/>
      <c r="P16" s="3"/>
      <c r="Q16" s="4"/>
    </row>
    <row r="17" spans="1:17" ht="29" x14ac:dyDescent="0.35">
      <c r="A17" s="79"/>
      <c r="B17" s="68" t="s">
        <v>39</v>
      </c>
      <c r="C17" s="37"/>
      <c r="D17" s="3" t="s">
        <v>40</v>
      </c>
      <c r="E17" s="3"/>
      <c r="F17" s="3"/>
      <c r="G17" s="3"/>
      <c r="H17" s="3"/>
      <c r="I17" s="3"/>
      <c r="J17" s="3"/>
      <c r="K17" s="3"/>
      <c r="L17" s="3"/>
      <c r="M17" s="4"/>
      <c r="N17" s="3"/>
      <c r="O17" s="3"/>
      <c r="P17" s="3"/>
      <c r="Q17" s="4"/>
    </row>
    <row r="18" spans="1:17" ht="29" x14ac:dyDescent="0.35">
      <c r="A18" s="79"/>
      <c r="B18" s="70"/>
      <c r="C18" s="37"/>
      <c r="D18" s="3" t="s">
        <v>41</v>
      </c>
      <c r="E18" s="3"/>
      <c r="F18" s="3"/>
      <c r="G18" s="3"/>
      <c r="H18" s="3"/>
      <c r="I18" s="3"/>
      <c r="J18" s="3"/>
      <c r="K18" s="3"/>
      <c r="L18" s="3"/>
      <c r="M18" s="4"/>
      <c r="N18" s="3"/>
      <c r="O18" s="3"/>
      <c r="P18" s="3"/>
      <c r="Q18" s="4"/>
    </row>
    <row r="19" spans="1:17" ht="29" x14ac:dyDescent="0.35">
      <c r="A19" s="79"/>
      <c r="B19" s="68" t="s">
        <v>42</v>
      </c>
      <c r="C19" s="37"/>
      <c r="D19" s="3" t="s">
        <v>43</v>
      </c>
      <c r="E19" s="3"/>
      <c r="F19" s="3"/>
      <c r="G19" s="3"/>
      <c r="H19" s="3"/>
      <c r="I19" s="3"/>
      <c r="J19" s="3"/>
      <c r="K19" s="3"/>
      <c r="L19" s="3"/>
      <c r="M19" s="4"/>
      <c r="N19" s="3"/>
      <c r="O19" s="3"/>
      <c r="P19" s="3"/>
      <c r="Q19" s="4"/>
    </row>
    <row r="20" spans="1:17" ht="29" x14ac:dyDescent="0.35">
      <c r="A20" s="79"/>
      <c r="B20" s="70"/>
      <c r="C20" s="37"/>
      <c r="D20" s="3" t="s">
        <v>44</v>
      </c>
      <c r="E20" s="3"/>
      <c r="F20" s="3"/>
      <c r="G20" s="3"/>
      <c r="H20" s="3"/>
      <c r="I20" s="3"/>
      <c r="J20" s="3"/>
      <c r="K20" s="3"/>
      <c r="L20" s="3"/>
      <c r="M20" s="4"/>
      <c r="N20" s="3"/>
      <c r="O20" s="3"/>
      <c r="P20" s="3"/>
      <c r="Q20" s="4"/>
    </row>
    <row r="21" spans="1:17" ht="29" x14ac:dyDescent="0.35">
      <c r="A21" s="79"/>
      <c r="B21" s="68" t="s">
        <v>45</v>
      </c>
      <c r="C21" s="37"/>
      <c r="D21" s="3" t="s">
        <v>46</v>
      </c>
      <c r="E21" s="3"/>
      <c r="F21" s="3"/>
      <c r="G21" s="3"/>
      <c r="H21" s="3"/>
      <c r="I21" s="3"/>
      <c r="J21" s="3"/>
      <c r="K21" s="3"/>
      <c r="L21" s="3"/>
      <c r="M21" s="4"/>
      <c r="N21" s="3"/>
      <c r="O21" s="3"/>
      <c r="P21" s="3"/>
      <c r="Q21" s="4"/>
    </row>
    <row r="22" spans="1:17" ht="29" x14ac:dyDescent="0.35">
      <c r="A22" s="79"/>
      <c r="B22" s="69"/>
      <c r="C22" s="37"/>
      <c r="D22" s="3" t="s">
        <v>47</v>
      </c>
      <c r="E22" s="3"/>
      <c r="F22" s="3"/>
      <c r="G22" s="3"/>
      <c r="H22" s="3"/>
      <c r="I22" s="3"/>
      <c r="J22" s="3"/>
      <c r="K22" s="3"/>
      <c r="L22" s="3"/>
      <c r="M22" s="4"/>
      <c r="N22" s="3"/>
      <c r="O22" s="3"/>
      <c r="P22" s="3"/>
      <c r="Q22" s="4"/>
    </row>
    <row r="23" spans="1:17" ht="29" x14ac:dyDescent="0.35">
      <c r="A23" s="79"/>
      <c r="B23" s="70"/>
      <c r="C23" s="37"/>
      <c r="D23" s="3" t="s">
        <v>48</v>
      </c>
      <c r="E23" s="3"/>
      <c r="F23" s="3"/>
      <c r="G23" s="3"/>
      <c r="H23" s="3"/>
      <c r="I23" s="3"/>
      <c r="J23" s="3"/>
      <c r="K23" s="3"/>
      <c r="L23" s="3"/>
      <c r="M23" s="4"/>
      <c r="N23" s="3"/>
      <c r="O23" s="3"/>
      <c r="P23" s="3"/>
      <c r="Q23" s="4"/>
    </row>
    <row r="24" spans="1:17" ht="29" x14ac:dyDescent="0.35">
      <c r="A24" s="79"/>
      <c r="B24" s="77" t="s">
        <v>49</v>
      </c>
      <c r="C24" s="37"/>
      <c r="D24" s="3" t="s">
        <v>50</v>
      </c>
      <c r="E24" s="3"/>
      <c r="F24" s="3"/>
      <c r="G24" s="3"/>
      <c r="H24" s="3"/>
      <c r="I24" s="3"/>
      <c r="J24" s="3"/>
      <c r="K24" s="3"/>
      <c r="L24" s="3"/>
      <c r="M24" s="4"/>
      <c r="N24" s="3"/>
      <c r="O24" s="3"/>
      <c r="P24" s="3"/>
      <c r="Q24" s="4"/>
    </row>
    <row r="25" spans="1:17" ht="29" x14ac:dyDescent="0.35">
      <c r="A25" s="79"/>
      <c r="B25" s="77"/>
      <c r="C25" s="37"/>
      <c r="D25" s="3" t="s">
        <v>51</v>
      </c>
      <c r="E25" s="3"/>
      <c r="F25" s="3"/>
      <c r="G25" s="3"/>
      <c r="H25" s="3"/>
      <c r="I25" s="3"/>
      <c r="J25" s="3"/>
      <c r="K25" s="3"/>
      <c r="L25" s="3"/>
      <c r="M25" s="4"/>
      <c r="N25" s="3"/>
      <c r="O25" s="3"/>
      <c r="P25" s="3"/>
      <c r="Q25" s="4"/>
    </row>
    <row r="26" spans="1:17" ht="29" x14ac:dyDescent="0.35">
      <c r="A26" s="79"/>
      <c r="B26" s="77" t="s">
        <v>52</v>
      </c>
      <c r="C26" s="37"/>
      <c r="D26" s="3" t="s">
        <v>53</v>
      </c>
      <c r="E26" s="3"/>
      <c r="F26" s="3"/>
      <c r="G26" s="3"/>
      <c r="H26" s="3"/>
      <c r="I26" s="3"/>
      <c r="J26" s="3"/>
      <c r="K26" s="3"/>
      <c r="L26" s="3"/>
      <c r="M26" s="4"/>
      <c r="N26" s="3"/>
      <c r="O26" s="3"/>
      <c r="P26" s="3"/>
      <c r="Q26" s="4"/>
    </row>
    <row r="27" spans="1:17" ht="43.5" x14ac:dyDescent="0.35">
      <c r="A27" s="79"/>
      <c r="B27" s="77"/>
      <c r="C27" s="37"/>
      <c r="D27" s="3" t="s">
        <v>54</v>
      </c>
      <c r="E27" s="3"/>
      <c r="F27" s="3"/>
      <c r="G27" s="3"/>
      <c r="H27" s="3"/>
      <c r="I27" s="3"/>
      <c r="J27" s="3"/>
      <c r="K27" s="3"/>
      <c r="L27" s="3"/>
      <c r="M27" s="4"/>
      <c r="N27" s="3"/>
      <c r="O27" s="3"/>
      <c r="P27" s="3"/>
      <c r="Q27" s="4"/>
    </row>
    <row r="28" spans="1:17" ht="29" x14ac:dyDescent="0.35">
      <c r="A28" s="79"/>
      <c r="B28" s="77" t="s">
        <v>55</v>
      </c>
      <c r="C28" s="37"/>
      <c r="D28" s="3" t="s">
        <v>56</v>
      </c>
      <c r="E28" s="3"/>
      <c r="F28" s="3"/>
      <c r="G28" s="3"/>
      <c r="H28" s="3"/>
      <c r="I28" s="3"/>
      <c r="J28" s="3"/>
      <c r="K28" s="3"/>
      <c r="L28" s="3"/>
      <c r="M28" s="4"/>
      <c r="N28" s="3"/>
      <c r="O28" s="3"/>
      <c r="P28" s="3"/>
      <c r="Q28" s="4"/>
    </row>
    <row r="29" spans="1:17" ht="29" x14ac:dyDescent="0.35">
      <c r="A29" s="80"/>
      <c r="B29" s="77"/>
      <c r="C29" s="37"/>
      <c r="D29" s="3" t="s">
        <v>57</v>
      </c>
      <c r="E29" s="3"/>
      <c r="F29" s="3"/>
      <c r="G29" s="3"/>
      <c r="H29" s="3"/>
      <c r="I29" s="3"/>
      <c r="J29" s="3"/>
      <c r="K29" s="3"/>
      <c r="L29" s="3"/>
      <c r="M29" s="4"/>
      <c r="N29" s="3"/>
      <c r="O29" s="3"/>
      <c r="P29" s="3"/>
      <c r="Q29" s="4"/>
    </row>
    <row r="30" spans="1:17" ht="43.5" x14ac:dyDescent="0.35">
      <c r="A30" s="63" t="s">
        <v>58</v>
      </c>
      <c r="B30" s="67" t="s">
        <v>59</v>
      </c>
      <c r="C30" s="36" t="s">
        <v>18</v>
      </c>
      <c r="D30" s="2" t="s">
        <v>60</v>
      </c>
      <c r="E30" s="3"/>
      <c r="F30" s="3"/>
      <c r="G30" s="3"/>
      <c r="H30" s="3"/>
      <c r="I30" s="3"/>
      <c r="J30" s="3"/>
      <c r="K30" s="3"/>
      <c r="L30" s="3"/>
      <c r="M30" s="4"/>
      <c r="N30" s="3"/>
      <c r="O30" s="3"/>
      <c r="P30" s="3"/>
      <c r="Q30" s="4"/>
    </row>
    <row r="31" spans="1:17" ht="29" x14ac:dyDescent="0.35">
      <c r="A31" s="64"/>
      <c r="B31" s="67"/>
      <c r="C31" s="36" t="s">
        <v>18</v>
      </c>
      <c r="D31" s="2" t="s">
        <v>61</v>
      </c>
      <c r="E31" s="3"/>
      <c r="F31" s="3"/>
      <c r="G31" s="3"/>
      <c r="H31" s="3"/>
      <c r="I31" s="3"/>
      <c r="J31" s="3"/>
      <c r="K31" s="3"/>
      <c r="L31" s="3"/>
      <c r="M31" s="4"/>
      <c r="N31" s="3"/>
      <c r="O31" s="3"/>
      <c r="P31" s="3"/>
      <c r="Q31" s="4"/>
    </row>
    <row r="32" spans="1:17" ht="43.5" x14ac:dyDescent="0.35">
      <c r="A32" s="64"/>
      <c r="B32" s="67"/>
      <c r="C32" s="36" t="s">
        <v>18</v>
      </c>
      <c r="D32" s="2" t="s">
        <v>62</v>
      </c>
      <c r="E32" s="3"/>
      <c r="F32" s="3"/>
      <c r="G32" s="3"/>
      <c r="H32" s="3"/>
      <c r="I32" s="3"/>
      <c r="J32" s="3"/>
      <c r="K32" s="3"/>
      <c r="L32" s="3"/>
      <c r="M32" s="4"/>
      <c r="N32" s="3"/>
      <c r="O32" s="3"/>
      <c r="P32" s="3"/>
      <c r="Q32" s="4"/>
    </row>
    <row r="33" spans="1:17" ht="29" x14ac:dyDescent="0.35">
      <c r="A33" s="64"/>
      <c r="B33" s="67"/>
      <c r="C33" s="36" t="s">
        <v>18</v>
      </c>
      <c r="D33" s="2" t="s">
        <v>63</v>
      </c>
      <c r="E33" s="3"/>
      <c r="F33" s="3"/>
      <c r="G33" s="3"/>
      <c r="H33" s="3"/>
      <c r="I33" s="3"/>
      <c r="J33" s="3"/>
      <c r="K33" s="3"/>
      <c r="L33" s="3"/>
      <c r="M33" s="4"/>
      <c r="N33" s="3"/>
      <c r="O33" s="3"/>
      <c r="P33" s="3"/>
      <c r="Q33" s="4"/>
    </row>
    <row r="34" spans="1:17" ht="43.5" x14ac:dyDescent="0.35">
      <c r="A34" s="64"/>
      <c r="B34" s="67"/>
      <c r="C34" s="36" t="s">
        <v>18</v>
      </c>
      <c r="D34" s="2" t="s">
        <v>64</v>
      </c>
      <c r="E34" s="3"/>
      <c r="F34" s="3"/>
      <c r="G34" s="3"/>
      <c r="H34" s="3"/>
      <c r="I34" s="3"/>
      <c r="J34" s="3"/>
      <c r="K34" s="3"/>
      <c r="L34" s="3"/>
      <c r="M34" s="4"/>
      <c r="N34" s="3"/>
      <c r="O34" s="3"/>
      <c r="P34" s="3"/>
      <c r="Q34" s="4"/>
    </row>
    <row r="35" spans="1:17" ht="29" x14ac:dyDescent="0.35">
      <c r="A35" s="64"/>
      <c r="B35" s="68" t="s">
        <v>65</v>
      </c>
      <c r="C35" s="37"/>
      <c r="D35" s="3" t="s">
        <v>66</v>
      </c>
      <c r="E35" s="3"/>
      <c r="F35" s="3"/>
      <c r="G35" s="3"/>
      <c r="H35" s="3"/>
      <c r="I35" s="3"/>
      <c r="J35" s="3"/>
      <c r="K35" s="3"/>
      <c r="L35" s="3"/>
      <c r="M35" s="4"/>
      <c r="N35" s="3"/>
      <c r="O35" s="3"/>
      <c r="P35" s="3"/>
      <c r="Q35" s="4"/>
    </row>
    <row r="36" spans="1:17" ht="29" x14ac:dyDescent="0.35">
      <c r="A36" s="64"/>
      <c r="B36" s="69"/>
      <c r="C36" s="37"/>
      <c r="D36" s="3" t="s">
        <v>67</v>
      </c>
      <c r="E36" s="3"/>
      <c r="F36" s="3"/>
      <c r="G36" s="3"/>
      <c r="H36" s="3"/>
      <c r="I36" s="3"/>
      <c r="J36" s="3"/>
      <c r="K36" s="3"/>
      <c r="L36" s="3"/>
      <c r="M36" s="4"/>
      <c r="N36" s="3"/>
      <c r="O36" s="3"/>
      <c r="P36" s="3"/>
      <c r="Q36" s="4"/>
    </row>
    <row r="37" spans="1:17" ht="29" x14ac:dyDescent="0.35">
      <c r="A37" s="64"/>
      <c r="B37" s="70"/>
      <c r="C37" s="37"/>
      <c r="D37" s="3" t="s">
        <v>68</v>
      </c>
      <c r="E37" s="3"/>
      <c r="F37" s="3"/>
      <c r="G37" s="3"/>
      <c r="H37" s="3"/>
      <c r="I37" s="3"/>
      <c r="J37" s="3"/>
      <c r="K37" s="3"/>
      <c r="L37" s="3"/>
      <c r="M37" s="4"/>
      <c r="N37" s="3"/>
      <c r="O37" s="3"/>
      <c r="P37" s="3"/>
      <c r="Q37" s="4"/>
    </row>
    <row r="38" spans="1:17" ht="29" x14ac:dyDescent="0.35">
      <c r="A38" s="64"/>
      <c r="B38" s="68" t="s">
        <v>69</v>
      </c>
      <c r="C38" s="37"/>
      <c r="D38" s="3" t="s">
        <v>70</v>
      </c>
      <c r="E38" s="3"/>
      <c r="F38" s="3"/>
      <c r="G38" s="3"/>
      <c r="H38" s="3"/>
      <c r="I38" s="3"/>
      <c r="J38" s="3"/>
      <c r="K38" s="3"/>
      <c r="L38" s="3"/>
      <c r="M38" s="4"/>
      <c r="N38" s="3"/>
      <c r="O38" s="3"/>
      <c r="P38" s="3"/>
      <c r="Q38" s="4"/>
    </row>
    <row r="39" spans="1:17" ht="29" x14ac:dyDescent="0.35">
      <c r="A39" s="64"/>
      <c r="B39" s="69"/>
      <c r="C39" s="37"/>
      <c r="D39" s="3" t="s">
        <v>71</v>
      </c>
      <c r="E39" s="3"/>
      <c r="F39" s="3"/>
      <c r="G39" s="3"/>
      <c r="H39" s="3"/>
      <c r="I39" s="3"/>
      <c r="J39" s="3"/>
      <c r="K39" s="3"/>
      <c r="L39" s="3"/>
      <c r="M39" s="4"/>
      <c r="N39" s="3"/>
      <c r="O39" s="3"/>
      <c r="P39" s="3"/>
      <c r="Q39" s="4"/>
    </row>
    <row r="40" spans="1:17" ht="29" x14ac:dyDescent="0.35">
      <c r="A40" s="64"/>
      <c r="B40" s="70"/>
      <c r="C40" s="37"/>
      <c r="D40" s="3" t="s">
        <v>72</v>
      </c>
      <c r="E40" s="3"/>
      <c r="F40" s="3"/>
      <c r="G40" s="3"/>
      <c r="H40" s="3"/>
      <c r="I40" s="3"/>
      <c r="J40" s="3"/>
      <c r="K40" s="3"/>
      <c r="L40" s="3"/>
      <c r="M40" s="4"/>
      <c r="N40" s="3"/>
      <c r="O40" s="3"/>
      <c r="P40" s="3"/>
      <c r="Q40" s="4"/>
    </row>
    <row r="41" spans="1:17" ht="29" x14ac:dyDescent="0.35">
      <c r="A41" s="64"/>
      <c r="B41" s="68" t="s">
        <v>73</v>
      </c>
      <c r="C41" s="37"/>
      <c r="D41" s="3" t="s">
        <v>74</v>
      </c>
      <c r="E41" s="3"/>
      <c r="F41" s="3"/>
      <c r="G41" s="3"/>
      <c r="H41" s="3"/>
      <c r="I41" s="3"/>
      <c r="J41" s="3"/>
      <c r="K41" s="3"/>
      <c r="L41" s="3"/>
      <c r="M41" s="4"/>
      <c r="N41" s="3"/>
      <c r="O41" s="3"/>
      <c r="P41" s="3"/>
      <c r="Q41" s="4"/>
    </row>
    <row r="42" spans="1:17" ht="29" x14ac:dyDescent="0.35">
      <c r="A42" s="65"/>
      <c r="B42" s="69"/>
      <c r="C42" s="37"/>
      <c r="D42" s="3" t="s">
        <v>75</v>
      </c>
      <c r="E42" s="3"/>
      <c r="F42" s="3"/>
      <c r="G42" s="3"/>
      <c r="H42" s="3"/>
      <c r="I42" s="3"/>
      <c r="J42" s="3"/>
      <c r="K42" s="3"/>
      <c r="L42" s="3"/>
      <c r="M42" s="4"/>
      <c r="N42" s="3"/>
      <c r="O42" s="3"/>
      <c r="P42" s="3"/>
      <c r="Q42" s="4"/>
    </row>
    <row r="43" spans="1:17" ht="43.5" x14ac:dyDescent="0.35">
      <c r="A43" s="66"/>
      <c r="B43" s="70"/>
      <c r="C43" s="37"/>
      <c r="D43" s="3" t="s">
        <v>76</v>
      </c>
      <c r="E43" s="3"/>
      <c r="F43" s="3"/>
      <c r="G43" s="3"/>
      <c r="H43" s="3"/>
      <c r="I43" s="3"/>
      <c r="J43" s="3"/>
      <c r="K43" s="3"/>
      <c r="L43" s="3"/>
      <c r="M43" s="4"/>
      <c r="N43" s="3"/>
      <c r="O43" s="3"/>
      <c r="P43" s="3"/>
      <c r="Q43" s="4"/>
    </row>
  </sheetData>
  <mergeCells count="18">
    <mergeCell ref="A30:A43"/>
    <mergeCell ref="B30:B34"/>
    <mergeCell ref="B35:B37"/>
    <mergeCell ref="B38:B40"/>
    <mergeCell ref="B41:B43"/>
    <mergeCell ref="A2:A7"/>
    <mergeCell ref="B2:B4"/>
    <mergeCell ref="B5:B7"/>
    <mergeCell ref="A8:A29"/>
    <mergeCell ref="B8:B10"/>
    <mergeCell ref="B11:B13"/>
    <mergeCell ref="B15:B16"/>
    <mergeCell ref="B17:B18"/>
    <mergeCell ref="B19:B20"/>
    <mergeCell ref="B21:B23"/>
    <mergeCell ref="B24:B25"/>
    <mergeCell ref="B26:B27"/>
    <mergeCell ref="B28:B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CE18CAF-9A38-4922-9106-A9D4117B958D}">
          <x14:formula1>
            <xm:f>Sheet1!$B$1:$B$2</xm:f>
          </x14:formula1>
          <xm:sqref>M2:M43</xm:sqref>
        </x14:dataValidation>
        <x14:dataValidation type="list" allowBlank="1" showInputMessage="1" showErrorMessage="1" xr:uid="{E3D7C156-0FA7-47F4-96BD-F2A756212C75}">
          <x14:formula1>
            <xm:f>Sheet1!$A$1:$A$3</xm:f>
          </x14:formula1>
          <xm:sqref>E2:L43 N2:P43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ca23ed-fdba-4544-8426-dc162b381dbf" xsi:nil="true"/>
    <lcf76f155ced4ddcb4097134ff3c332f xmlns="537c5f05-cdad-425f-aad0-0d3c32d95df6">
      <Terms xmlns="http://schemas.microsoft.com/office/infopath/2007/PartnerControls"/>
    </lcf76f155ced4ddcb4097134ff3c332f>
    <ad0f4458c755473bb0deeefe88ee5d03 xmlns="537c5f05-cdad-425f-aad0-0d3c32d95df6">
      <Terms xmlns="http://schemas.microsoft.com/office/infopath/2007/PartnerControls"/>
    </ad0f4458c755473bb0deeefe88ee5d0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240089F4EC45469A28A09DB9281528" ma:contentTypeVersion="21" ma:contentTypeDescription="Create a new document." ma:contentTypeScope="" ma:versionID="68323146da1aa02051a2e9856ae45d66">
  <xsd:schema xmlns:xsd="http://www.w3.org/2001/XMLSchema" xmlns:xs="http://www.w3.org/2001/XMLSchema" xmlns:p="http://schemas.microsoft.com/office/2006/metadata/properties" xmlns:ns2="537c5f05-cdad-425f-aad0-0d3c32d95df6" xmlns:ns3="75ca23ed-fdba-4544-8426-dc162b381dbf" targetNamespace="http://schemas.microsoft.com/office/2006/metadata/properties" ma:root="true" ma:fieldsID="adb199d4b092595f1c4940b4e090960e" ns2:_="" ns3:_="">
    <xsd:import namespace="537c5f05-cdad-425f-aad0-0d3c32d95df6"/>
    <xsd:import namespace="75ca23ed-fdba-4544-8426-dc162b381dbf"/>
    <xsd:element name="properties">
      <xsd:complexType>
        <xsd:sequence>
          <xsd:element name="documentManagement">
            <xsd:complexType>
              <xsd:all>
                <xsd:element ref="ns2:ad0f4458c755473bb0deeefe88ee5d03" minOccurs="0"/>
                <xsd:element ref="ns3:TaxCatchAll" minOccurs="0"/>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c5f05-cdad-425f-aad0-0d3c32d95df6" elementFormDefault="qualified">
    <xsd:import namespace="http://schemas.microsoft.com/office/2006/documentManagement/types"/>
    <xsd:import namespace="http://schemas.microsoft.com/office/infopath/2007/PartnerControls"/>
    <xsd:element name="ad0f4458c755473bb0deeefe88ee5d03" ma:index="9" nillable="true" ma:taxonomy="true" ma:internalName="ad0f4458c755473bb0deeefe88ee5d03" ma:taxonomyFieldName="Document_x0020_Type" ma:displayName="Document Type" ma:default="" ma:fieldId="{ad0f4458-c755-473b-b0de-eefe88ee5d03}" ma:sspId="f6e0c83f-acaa-4304-b138-9c5a9482c26e" ma:termSetId="78ac366d-73ed-452a-8a2f-816ad01162f7" ma:anchorId="00000000-0000-0000-0000-000000000000"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6e0c83f-acaa-4304-b138-9c5a9482c26e"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a23ed-fdba-4544-8426-dc162b381db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6916485-7e95-4a10-8beb-ad03f6a8e634}" ma:internalName="TaxCatchAll" ma:showField="CatchAllData" ma:web="75ca23ed-fdba-4544-8426-dc162b381db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1D57A-6092-44B0-BDA5-15444FFCDE31}">
  <ds:schemaRefs>
    <ds:schemaRef ds:uri="http://schemas.microsoft.com/office/2006/metadata/properties"/>
    <ds:schemaRef ds:uri="http://schemas.microsoft.com/office/infopath/2007/PartnerControls"/>
    <ds:schemaRef ds:uri="75ca23ed-fdba-4544-8426-dc162b381dbf"/>
    <ds:schemaRef ds:uri="537c5f05-cdad-425f-aad0-0d3c32d95df6"/>
  </ds:schemaRefs>
</ds:datastoreItem>
</file>

<file path=customXml/itemProps2.xml><?xml version="1.0" encoding="utf-8"?>
<ds:datastoreItem xmlns:ds="http://schemas.openxmlformats.org/officeDocument/2006/customXml" ds:itemID="{7503FF25-D0CB-46BD-A7CC-421BBE624B5E}">
  <ds:schemaRefs>
    <ds:schemaRef ds:uri="http://schemas.microsoft.com/sharepoint/v3/contenttype/forms"/>
  </ds:schemaRefs>
</ds:datastoreItem>
</file>

<file path=customXml/itemProps3.xml><?xml version="1.0" encoding="utf-8"?>
<ds:datastoreItem xmlns:ds="http://schemas.openxmlformats.org/officeDocument/2006/customXml" ds:itemID="{3EB58C3C-499F-4511-A06B-61C64BBB4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c5f05-cdad-425f-aad0-0d3c32d95df6"/>
    <ds:schemaRef ds:uri="75ca23ed-fdba-4544-8426-dc162b381d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Guidance </vt:lpstr>
      <vt:lpstr>OTHER</vt:lpstr>
      <vt:lpstr>English</vt:lpstr>
      <vt:lpstr>Maths</vt:lpstr>
      <vt:lpstr>Sheet1</vt:lpstr>
      <vt:lpstr>PSHE</vt:lpstr>
      <vt:lpstr>Enrichment</vt:lpstr>
      <vt:lpstr>Science</vt:lpstr>
      <vt:lpstr>MFL</vt:lpstr>
      <vt:lpstr>Food tech</vt:lpstr>
      <vt:lpstr>Humanities</vt:lpstr>
      <vt:lpstr>Creative Arts</vt:lpstr>
      <vt:lpstr>PE</vt:lpstr>
      <vt:lpstr>Vocational</vt:lpstr>
      <vt:lpstr>RE</vt:lpstr>
      <vt:lpstr>IT</vt:lpstr>
      <vt:lpstr>Tutorial</vt:lpstr>
      <vt:lpstr>Business</vt:lpstr>
      <vt:lpstr>Engineering</vt:lpstr>
      <vt:lpstr>Design and tech</vt:lpstr>
      <vt:lpstr>Health and Social</vt:lpstr>
      <vt:lpstr>Summary - Whole school</vt:lpstr>
      <vt:lpstr>Summary - Subject</vt:lpstr>
      <vt:lpstr>Summary - Year group</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Jobson</dc:creator>
  <cp:keywords/>
  <dc:description/>
  <cp:lastModifiedBy>Rachel Green</cp:lastModifiedBy>
  <cp:revision/>
  <dcterms:created xsi:type="dcterms:W3CDTF">2025-10-24T15:58:03Z</dcterms:created>
  <dcterms:modified xsi:type="dcterms:W3CDTF">2026-02-20T12:34:59Z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0x01010035240089F4EC45469A28A09DB9281528</vt:lpwstr>
  </property>
  <property fmtid="{D5CDD505-2E9C-101B-9397-08002B2CF9AE}" pid="3" name="MediaServiceImageTags">
    <vt:lpwstr/>
  </property>
  <property fmtid="{D5CDD505-2E9C-101B-9397-08002B2CF9AE}" pid="4" name="Document_x0020_Type">
    <vt:lpwstr/>
  </property>
  <property fmtid="{D5CDD505-2E9C-101B-9397-08002B2CF9AE}" pid="5" name="Document Type">
    <vt:lpwstr/>
  </property>
</Properties>
</file>